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bosu\Desktop\2023 GDP\GDP 2022 Q4 website publication 19.04.2023\"/>
    </mc:Choice>
  </mc:AlternateContent>
  <bookViews>
    <workbookView xWindow="0" yWindow="0" windowWidth="23040" windowHeight="9372" firstSheet="2" activeTab="2"/>
  </bookViews>
  <sheets>
    <sheet name="NAstatz-Income" sheetId="1" r:id="rId1"/>
    <sheet name="contents" sheetId="3" r:id="rId2"/>
    <sheet name="GNI-etc" sheetId="4" r:id="rId3"/>
    <sheet name="GNI-percapita" sheetId="5" r:id="rId4"/>
  </sheets>
  <definedNames>
    <definedName name="___SH2">#N/A</definedName>
    <definedName name="___SH2_2">#N/A</definedName>
    <definedName name="___SH2_3">#N/A</definedName>
    <definedName name="___SH2_4">#N/A</definedName>
    <definedName name="___SH2_5">#N/A</definedName>
    <definedName name="__SH2">#N/A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SH2">#N/A</definedName>
    <definedName name="_SH2_2">#N/A</definedName>
    <definedName name="_SH2_3">#N/A</definedName>
    <definedName name="_SH2_4">#N/A</definedName>
    <definedName name="_SH2_5">#N/A</definedName>
    <definedName name="a">#N/A</definedName>
    <definedName name="a_2">#N/A</definedName>
    <definedName name="a_3">#N/A</definedName>
    <definedName name="a_4">#N/A</definedName>
    <definedName name="a_5">#N/A</definedName>
    <definedName name="Address">#N/A</definedName>
    <definedName name="Address_2">#N/A</definedName>
    <definedName name="Address_3">#N/A</definedName>
    <definedName name="Address_4">#N/A</definedName>
    <definedName name="Address_5">#N/A</definedName>
    <definedName name="all">#N/A</definedName>
    <definedName name="all_2">#N/A</definedName>
    <definedName name="all_3">#N/A</definedName>
    <definedName name="all_4">#N/A</definedName>
    <definedName name="all_5">#N/A</definedName>
    <definedName name="b">#N/A</definedName>
    <definedName name="b_3">#N/A</definedName>
    <definedName name="City">#N/A</definedName>
    <definedName name="City_2">#N/A</definedName>
    <definedName name="City_3">#N/A</definedName>
    <definedName name="City_4">#N/A</definedName>
    <definedName name="City_5">#N/A</definedName>
    <definedName name="Company">#N/A</definedName>
    <definedName name="Company_2">#N/A</definedName>
    <definedName name="Company_3">#N/A</definedName>
    <definedName name="Company_4">#N/A</definedName>
    <definedName name="Company_5">#N/A</definedName>
    <definedName name="Country">#N/A</definedName>
    <definedName name="Country_2">#N/A</definedName>
    <definedName name="Country_3">#N/A</definedName>
    <definedName name="Country_4">#N/A</definedName>
    <definedName name="Country_5">#N/A</definedName>
    <definedName name="data">#N/A</definedName>
    <definedName name="data_2">#N/A</definedName>
    <definedName name="data_3">#N/A</definedName>
    <definedName name="data_4">#N/A</definedName>
    <definedName name="data_5">#N/A</definedName>
    <definedName name="DEPOSIT">#N/A</definedName>
    <definedName name="DEPOSIT_2">#N/A</definedName>
    <definedName name="DEPOSIT_3">#N/A</definedName>
    <definedName name="DEPOSIT_4">#N/A</definedName>
    <definedName name="DEPOSIT_5">#N/A</definedName>
    <definedName name="diff">#N/A</definedName>
    <definedName name="diff_2">#N/A</definedName>
    <definedName name="diff_3">#N/A</definedName>
    <definedName name="diff_4">#N/A</definedName>
    <definedName name="diff_5">#N/A</definedName>
    <definedName name="Email">#N/A</definedName>
    <definedName name="Email_2">#N/A</definedName>
    <definedName name="Email_3">#N/A</definedName>
    <definedName name="Email_4">#N/A</definedName>
    <definedName name="Email_5">#N/A</definedName>
    <definedName name="ext">#N/A</definedName>
    <definedName name="ext_2">#N/A</definedName>
    <definedName name="ext_3">#N/A</definedName>
    <definedName name="ext_4">#N/A</definedName>
    <definedName name="ext_5">#N/A</definedName>
    <definedName name="Fax">#N/A</definedName>
    <definedName name="Fax_2">#N/A</definedName>
    <definedName name="Fax_3">#N/A</definedName>
    <definedName name="Fax_4">#N/A</definedName>
    <definedName name="Fax_5">#N/A</definedName>
    <definedName name="FIFTYLARGE">#N/A</definedName>
    <definedName name="FIFTYLARGE_2">#N/A</definedName>
    <definedName name="FIFTYLARGE_3">#N/A</definedName>
    <definedName name="FIFTYLARGE_4">#N/A</definedName>
    <definedName name="FIFTYLARGE_5">#N/A</definedName>
    <definedName name="fr">#N/A</definedName>
    <definedName name="fr_2">#N/A</definedName>
    <definedName name="fr_3">#N/A</definedName>
    <definedName name="fr_4">#N/A</definedName>
    <definedName name="fr_5">#N/A</definedName>
    <definedName name="kafui">#N/A</definedName>
    <definedName name="kafui_2">#N/A</definedName>
    <definedName name="kafui_3">#N/A</definedName>
    <definedName name="kafui_4">#N/A</definedName>
    <definedName name="kafui_5">#N/A</definedName>
    <definedName name="latest1998">#N/A</definedName>
    <definedName name="latest1998_2">#N/A</definedName>
    <definedName name="latest1998_3">#N/A</definedName>
    <definedName name="latest1998_4">#N/A</definedName>
    <definedName name="latest1998_5">#N/A</definedName>
    <definedName name="LOANS">#N/A</definedName>
    <definedName name="LOANS_2">#N/A</definedName>
    <definedName name="LOANS_3">#N/A</definedName>
    <definedName name="LOANS_4">#N/A</definedName>
    <definedName name="LOANS_5">#N/A</definedName>
    <definedName name="Name">#N/A</definedName>
    <definedName name="Name_2">#N/A</definedName>
    <definedName name="Name_3">#N/A</definedName>
    <definedName name="Name_4">#N/A</definedName>
    <definedName name="Name_5">#N/A</definedName>
    <definedName name="OWNERSHIP">#N/A</definedName>
    <definedName name="OWNERSHIP_2">#N/A</definedName>
    <definedName name="OWNERSHIP_3">#N/A</definedName>
    <definedName name="OWNERSHIP_4">#N/A</definedName>
    <definedName name="OWNERSHIP_5">#N/A</definedName>
    <definedName name="Phone">#N/A</definedName>
    <definedName name="Phone_2">#N/A</definedName>
    <definedName name="Phone_3">#N/A</definedName>
    <definedName name="Phone_4">#N/A</definedName>
    <definedName name="Phone_5">#N/A</definedName>
    <definedName name="print">#N/A</definedName>
    <definedName name="print_2">#N/A</definedName>
    <definedName name="print_3">#N/A</definedName>
    <definedName name="print_4">#N/A</definedName>
    <definedName name="print_5">#N/A</definedName>
    <definedName name="_xlnm.Print_Area" localSheetId="2">'GNI-etc'!$A$1:$B$27</definedName>
    <definedName name="_xlnm.Print_Area" localSheetId="3">'GNI-percapita'!$A$1:$I$43</definedName>
    <definedName name="_xlnm.Print_Area" localSheetId="0">'NAstatz-Income'!$A$1:$I$32</definedName>
    <definedName name="PRINT_AREA_MI">#N/A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>#N/A</definedName>
    <definedName name="Print_Areaq56_2">#N/A</definedName>
    <definedName name="Print_Areaq56_3">#N/A</definedName>
    <definedName name="Print_Areaq56_4">#N/A</definedName>
    <definedName name="Print_Areaq56_5">#N/A</definedName>
    <definedName name="PRINT_TITLES_MI">#N/A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>#N/A</definedName>
    <definedName name="Printing_2">#N/A</definedName>
    <definedName name="Printing_3">#N/A</definedName>
    <definedName name="Printing_4">#N/A</definedName>
    <definedName name="Printing_5">#N/A</definedName>
    <definedName name="qr">#N/A</definedName>
    <definedName name="qr_3">#N/A</definedName>
    <definedName name="qw">#N/A</definedName>
    <definedName name="qw_3">#N/A</definedName>
    <definedName name="RD">#N/A</definedName>
    <definedName name="RD_2">#N/A</definedName>
    <definedName name="RD_3">#N/A</definedName>
    <definedName name="RD_5">#N/A</definedName>
    <definedName name="rrr">#N/A</definedName>
    <definedName name="rrr_2">#N/A</definedName>
    <definedName name="rrr_3">#N/A</definedName>
    <definedName name="rrr_4">#N/A</definedName>
    <definedName name="rrr_5">#N/A</definedName>
    <definedName name="rural">#N/A</definedName>
    <definedName name="rural_2">#N/A</definedName>
    <definedName name="rural_3">#N/A</definedName>
    <definedName name="rural_4">#N/A</definedName>
    <definedName name="rural_5">#N/A</definedName>
    <definedName name="s">#N/A</definedName>
    <definedName name="s_3">#N/A</definedName>
    <definedName name="s_4">#N/A</definedName>
    <definedName name="SHEET1">#N/A</definedName>
    <definedName name="SHEET1_2">#N/A</definedName>
    <definedName name="SHEET1_3">#N/A</definedName>
    <definedName name="SHEET1_4">#N/A</definedName>
    <definedName name="SHEET1_5">#N/A</definedName>
    <definedName name="SHEET2A">#N/A</definedName>
    <definedName name="SHEET2A_2">#N/A</definedName>
    <definedName name="SHEET2A_3">#N/A</definedName>
    <definedName name="SHEET2A_4">#N/A</definedName>
    <definedName name="SHEET2A_5">#N/A</definedName>
    <definedName name="SHEET2B">#N/A</definedName>
    <definedName name="SHEET2B_2">#N/A</definedName>
    <definedName name="SHEET2B_3">#N/A</definedName>
    <definedName name="SHEET2B_4">#N/A</definedName>
    <definedName name="SHEET2B_5">#N/A</definedName>
    <definedName name="SHEET3">#N/A</definedName>
    <definedName name="SHEET3_2">#N/A</definedName>
    <definedName name="SHEET3_3">#N/A</definedName>
    <definedName name="SHEET3_4">#N/A</definedName>
    <definedName name="SHEET3_5">#N/A</definedName>
    <definedName name="SHEET4">#N/A</definedName>
    <definedName name="SHEET4_2">#N/A</definedName>
    <definedName name="SHEET4_3">#N/A</definedName>
    <definedName name="SHEET4_4">#N/A</definedName>
    <definedName name="SHEET4_5">#N/A</definedName>
    <definedName name="SHEET5">#N/A</definedName>
    <definedName name="SHEET5_2">#N/A</definedName>
    <definedName name="SHEET5_3">#N/A</definedName>
    <definedName name="SHEET5_4">#N/A</definedName>
    <definedName name="SHEET5_5">#N/A</definedName>
    <definedName name="SHEET6">#N/A</definedName>
    <definedName name="SHEET6_2">#N/A</definedName>
    <definedName name="SHEET6_3">#N/A</definedName>
    <definedName name="SHEET6_4">#N/A</definedName>
    <definedName name="SHEET6_5">#N/A</definedName>
    <definedName name="SHEET7">#N/A</definedName>
    <definedName name="SHEET7_2">#N/A</definedName>
    <definedName name="SHEET7_3">#N/A</definedName>
    <definedName name="SHEET7_4">#N/A</definedName>
    <definedName name="SHEET7_5">#N/A</definedName>
    <definedName name="SHEET8">#N/A</definedName>
    <definedName name="SHEET8_2">#N/A</definedName>
    <definedName name="SHEET8_3">#N/A</definedName>
    <definedName name="SHEET8_4">#N/A</definedName>
    <definedName name="SHEET8_5">#N/A</definedName>
    <definedName name="SIXBBREAKDOWN">#N/A</definedName>
    <definedName name="SIXBBREAKDOWN_2">#N/A</definedName>
    <definedName name="SIXBBREAKDOWN_3">#N/A</definedName>
    <definedName name="SIXBBREAKDOWN_4">#N/A</definedName>
    <definedName name="SIXBBREAKDOWN_5">#N/A</definedName>
    <definedName name="State">#N/A</definedName>
    <definedName name="State_2">#N/A</definedName>
    <definedName name="State_3">#N/A</definedName>
    <definedName name="State_4">#N/A</definedName>
    <definedName name="State_5">#N/A</definedName>
    <definedName name="table">#N/A</definedName>
    <definedName name="table_2">#N/A</definedName>
    <definedName name="table_3">#N/A</definedName>
    <definedName name="table_4">#N/A</definedName>
    <definedName name="table_5">#N/A</definedName>
    <definedName name="ttbl">#N/A</definedName>
    <definedName name="ttbl_2">#N/A</definedName>
    <definedName name="ttbl_3">#N/A</definedName>
    <definedName name="ttbl_4">#N/A</definedName>
    <definedName name="ttbl_5">#N/A</definedName>
    <definedName name="TWENTYLARGEST">#N/A</definedName>
    <definedName name="TWENTYLARGEST_2">#N/A</definedName>
    <definedName name="TWENTYLARGEST_3">#N/A</definedName>
    <definedName name="TWENTYLARGEST_4">#N/A</definedName>
    <definedName name="TWENTYLARGEST_5">#N/A</definedName>
    <definedName name="yu">#N/A</definedName>
    <definedName name="yu_3">#N/A</definedName>
    <definedName name="yu_5">#N/A</definedName>
    <definedName name="Zip">#N/A</definedName>
    <definedName name="Zip_2">#N/A</definedName>
    <definedName name="Zip_3">#N/A</definedName>
    <definedName name="Zip_4">#N/A</definedName>
    <definedName name="Zip_5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G15" i="4"/>
  <c r="H15" i="4"/>
  <c r="I15" i="4"/>
  <c r="J6" i="5"/>
  <c r="K6" i="5"/>
  <c r="L6" i="5"/>
  <c r="M6" i="5"/>
  <c r="N6" i="5"/>
  <c r="O6" i="5"/>
  <c r="P6" i="5"/>
  <c r="Q6" i="5"/>
  <c r="R6" i="5"/>
  <c r="S6" i="5"/>
  <c r="D17" i="4"/>
  <c r="E17" i="4"/>
  <c r="F17" i="4"/>
  <c r="G17" i="4"/>
  <c r="H17" i="4"/>
  <c r="I17" i="4"/>
  <c r="J17" i="4"/>
  <c r="K17" i="4"/>
  <c r="L17" i="4"/>
  <c r="C17" i="4"/>
  <c r="D15" i="4"/>
  <c r="E15" i="4"/>
  <c r="F15" i="4"/>
  <c r="J15" i="4"/>
  <c r="K15" i="4"/>
  <c r="L15" i="4"/>
  <c r="L16" i="4" s="1"/>
  <c r="C15" i="4"/>
  <c r="C14" i="4"/>
  <c r="J14" i="5" s="1"/>
  <c r="D14" i="4"/>
  <c r="K14" i="5" s="1"/>
  <c r="E14" i="4"/>
  <c r="L14" i="5" s="1"/>
  <c r="I14" i="4"/>
  <c r="J14" i="4"/>
  <c r="Q14" i="5" s="1"/>
  <c r="K14" i="4"/>
  <c r="R14" i="5" s="1"/>
  <c r="L14" i="4"/>
  <c r="S14" i="5" s="1"/>
  <c r="E16" i="4" l="1"/>
  <c r="D16" i="4"/>
  <c r="S16" i="5"/>
  <c r="L18" i="4"/>
  <c r="I16" i="4"/>
  <c r="E18" i="4"/>
  <c r="L16" i="5"/>
  <c r="M14" i="5"/>
  <c r="F16" i="4"/>
  <c r="K16" i="5"/>
  <c r="D18" i="4"/>
  <c r="P14" i="5"/>
  <c r="C16" i="4"/>
  <c r="J16" i="4"/>
  <c r="H14" i="4"/>
  <c r="G14" i="4"/>
  <c r="K16" i="4"/>
  <c r="E19" i="4" l="1"/>
  <c r="E20" i="4" s="1"/>
  <c r="D19" i="4"/>
  <c r="D20" i="4" s="1"/>
  <c r="R16" i="5"/>
  <c r="K18" i="4"/>
  <c r="N14" i="5"/>
  <c r="G16" i="4"/>
  <c r="M16" i="5"/>
  <c r="F18" i="4"/>
  <c r="L19" i="4"/>
  <c r="L20" i="4" s="1"/>
  <c r="P16" i="5"/>
  <c r="I18" i="4"/>
  <c r="H16" i="4"/>
  <c r="O14" i="5"/>
  <c r="C18" i="4"/>
  <c r="J16" i="5"/>
  <c r="Q16" i="5"/>
  <c r="J18" i="4"/>
  <c r="G18" i="4" l="1"/>
  <c r="N16" i="5"/>
  <c r="K19" i="4"/>
  <c r="K20" i="4" s="1"/>
  <c r="I19" i="4"/>
  <c r="I20" i="4" s="1"/>
  <c r="J19" i="4"/>
  <c r="J20" i="4" s="1"/>
  <c r="F19" i="4"/>
  <c r="F20" i="4" s="1"/>
  <c r="H18" i="4"/>
  <c r="O16" i="5"/>
  <c r="C19" i="4"/>
  <c r="C20" i="4" s="1"/>
  <c r="H19" i="4" l="1"/>
  <c r="H20" i="4" s="1"/>
  <c r="G19" i="4"/>
  <c r="G20" i="4" s="1"/>
  <c r="G12" i="4" l="1"/>
  <c r="C8" i="3"/>
  <c r="C10" i="3"/>
  <c r="C8" i="4"/>
  <c r="J8" i="5" s="1"/>
  <c r="D8" i="4"/>
  <c r="K8" i="5" s="1"/>
  <c r="E8" i="4"/>
  <c r="L8" i="5" s="1"/>
  <c r="F8" i="4"/>
  <c r="M8" i="5" s="1"/>
  <c r="G8" i="4"/>
  <c r="N8" i="5" s="1"/>
  <c r="H8" i="4"/>
  <c r="I8" i="4"/>
  <c r="P8" i="5" s="1"/>
  <c r="J8" i="4"/>
  <c r="Q8" i="5" s="1"/>
  <c r="K8" i="4"/>
  <c r="R8" i="5" s="1"/>
  <c r="L8" i="4"/>
  <c r="S8" i="5" s="1"/>
  <c r="C10" i="4"/>
  <c r="C12" i="4" s="1"/>
  <c r="G10" i="4"/>
  <c r="J10" i="4"/>
  <c r="J12" i="4" s="1"/>
  <c r="K10" i="4"/>
  <c r="K12" i="4" s="1"/>
  <c r="C22" i="5"/>
  <c r="C11" i="5" s="1"/>
  <c r="D22" i="5"/>
  <c r="E22" i="5"/>
  <c r="F22" i="5"/>
  <c r="G22" i="5"/>
  <c r="H22" i="5"/>
  <c r="H6" i="5" s="1"/>
  <c r="I22" i="5"/>
  <c r="I10" i="4" l="1"/>
  <c r="I12" i="4" s="1"/>
  <c r="F6" i="5"/>
  <c r="G6" i="5"/>
  <c r="C14" i="5"/>
  <c r="C6" i="5"/>
  <c r="C19" i="5"/>
  <c r="F10" i="4"/>
  <c r="F12" i="4" s="1"/>
  <c r="E10" i="4"/>
  <c r="E12" i="4" s="1"/>
  <c r="I6" i="5"/>
  <c r="D10" i="4"/>
  <c r="D12" i="4" s="1"/>
  <c r="H10" i="4"/>
  <c r="H12" i="4" s="1"/>
  <c r="O8" i="5"/>
  <c r="E14" i="5"/>
  <c r="L10" i="4"/>
  <c r="L12" i="4" s="1"/>
  <c r="E11" i="5"/>
  <c r="E19" i="5"/>
  <c r="F11" i="5"/>
  <c r="F19" i="5"/>
  <c r="F15" i="5"/>
  <c r="F7" i="5"/>
  <c r="D11" i="5"/>
  <c r="D19" i="5"/>
  <c r="I7" i="5"/>
  <c r="G9" i="5"/>
  <c r="E17" i="5"/>
  <c r="E9" i="5"/>
  <c r="D15" i="5"/>
  <c r="D7" i="5"/>
  <c r="D9" i="5"/>
  <c r="D17" i="5"/>
  <c r="C7" i="5"/>
  <c r="F14" i="5"/>
  <c r="G7" i="5"/>
  <c r="D6" i="5"/>
  <c r="C9" i="5"/>
  <c r="C17" i="5"/>
  <c r="E15" i="5"/>
  <c r="E7" i="5"/>
  <c r="G11" i="5"/>
  <c r="E6" i="5"/>
  <c r="F9" i="5"/>
  <c r="F17" i="5"/>
  <c r="I14" i="5"/>
  <c r="H14" i="5"/>
  <c r="E8" i="5" l="1"/>
  <c r="I8" i="5"/>
  <c r="G8" i="5"/>
  <c r="G17" i="5"/>
  <c r="D8" i="5"/>
  <c r="C8" i="5"/>
  <c r="G14" i="5"/>
  <c r="G19" i="5"/>
  <c r="G15" i="5"/>
  <c r="H8" i="5"/>
  <c r="F8" i="5"/>
  <c r="F16" i="5"/>
  <c r="H15" i="5"/>
  <c r="D14" i="5"/>
  <c r="C15" i="5"/>
  <c r="I16" i="5"/>
  <c r="F18" i="5" l="1"/>
  <c r="F20" i="5"/>
  <c r="G10" i="5"/>
  <c r="G12" i="5"/>
  <c r="H16" i="5"/>
  <c r="D12" i="5"/>
  <c r="D10" i="5"/>
  <c r="D16" i="5"/>
  <c r="F10" i="5"/>
  <c r="F12" i="5"/>
  <c r="C12" i="5"/>
  <c r="C10" i="5"/>
  <c r="C16" i="5"/>
  <c r="E16" i="5"/>
  <c r="E12" i="5"/>
  <c r="E10" i="5"/>
  <c r="E20" i="5" l="1"/>
  <c r="E18" i="5"/>
  <c r="C18" i="5"/>
  <c r="C20" i="5"/>
  <c r="D18" i="5"/>
  <c r="D20" i="5"/>
  <c r="G16" i="5"/>
  <c r="G18" i="5" l="1"/>
  <c r="G20" i="5"/>
</calcChain>
</file>

<file path=xl/sharedStrings.xml><?xml version="1.0" encoding="utf-8"?>
<sst xmlns="http://schemas.openxmlformats.org/spreadsheetml/2006/main" count="63" uniqueCount="34">
  <si>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</si>
  <si>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</si>
  <si>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</si>
  <si>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</si>
  <si>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</si>
  <si>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Contents</t>
  </si>
  <si>
    <t>Page</t>
  </si>
  <si>
    <t>Table 1</t>
  </si>
  <si>
    <t>Table 2</t>
  </si>
  <si>
    <t>For technical enquiries contact:</t>
  </si>
  <si>
    <t>Ghana Statistical Service (GSS), Head Office</t>
  </si>
  <si>
    <t>National Accounts and Economic Indicators Division</t>
  </si>
  <si>
    <t>econstats@statsghana.gov.gh</t>
  </si>
  <si>
    <t>bernice.ofosubaadu@statsghana.gov.gh</t>
  </si>
  <si>
    <t>Gross Domestic Product (GDP), Gross National Income (GNI), Gross National Disposable Income (GNDI) and Gross Saving</t>
  </si>
  <si>
    <t>GDP</t>
  </si>
  <si>
    <t>+</t>
  </si>
  <si>
    <t>Net income from abroad</t>
  </si>
  <si>
    <t>=</t>
  </si>
  <si>
    <t>GNI</t>
  </si>
  <si>
    <t>Net transfer from abroad</t>
  </si>
  <si>
    <t>GNDI</t>
  </si>
  <si>
    <t>-</t>
  </si>
  <si>
    <t>Final consumtion expenditure</t>
  </si>
  <si>
    <t>Gross Saving</t>
  </si>
  <si>
    <t xml:space="preserve">Annual average Exchange Rate (US$ - GHc) </t>
  </si>
  <si>
    <t>Gross Domestic Product (GDP) and Gross National Income (GNI) per Capita</t>
  </si>
  <si>
    <t>year</t>
  </si>
  <si>
    <t>Per capita GDP</t>
  </si>
  <si>
    <t>Per capita GNI</t>
  </si>
  <si>
    <t>Per capita GNDI</t>
  </si>
  <si>
    <t>Per capita Gross Saving</t>
  </si>
  <si>
    <t>US$</t>
  </si>
  <si>
    <t>Population (in million)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</si>
</sst>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-* #,##0.00_-;\-* #,##0.00_-;_-* &quot;-&quot;??_-;_-@_-"/>
    <numFmt numFmtId="165" formatCode="#,##0.00\ ;\-#,##0.00\ ;&quot; -&quot;#\ ;@\ "/>
    <numFmt numFmtId="166" formatCode="#,##0.00\ ;&quot; (&quot;#,##0.00\);&quot; -&quot;#\ ;@\ "/>
    <numFmt numFmtId="167" formatCode="0.000"/>
    <numFmt numFmtId="168" formatCode="0.0"/>
    <numFmt numFmtId="169" formatCode="#,##0.0&quot;   &quot;"/>
    <numFmt numFmtId="170" formatCode="#,##0.0"/>
    <numFmt numFmtId="171" formatCode="&quot; £&quot;#,##0.00\ ;&quot;-£&quot;#,##0.00\ ;&quot; £-&quot;#\ ;@\ "/>
    <numFmt numFmtId="172" formatCode="\£#,##0;&quot;-£&quot;#,##0"/>
    <numFmt numFmtId="173" formatCode="0.00\ "/>
    <numFmt numFmtId="174" formatCode="#,###.0"/>
    <numFmt numFmtId="175" formatCode="#,###.0&quot;  &quot;"/>
    <numFmt numFmtId="176" formatCode="#,##0.00&quot;    &quot;"/>
    <numFmt numFmtId="177" formatCode="#,###"/>
    <numFmt numFmtId="178" formatCode="#,###&quot;  &quot;"/>
    <numFmt numFmtId="179" formatCode="#,##0.0&quot;    &quot;"/>
  </numFmts>
  <fonts count="41">
    <font>
      <sz val="10"/>
      <name val="Arial"/>
      <family val="2"/>
    </font>
    <font>
      <sz val="10"/>
      <name val="Mang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6.15"/>
      <name val="Arial"/>
      <family val="2"/>
    </font>
    <font>
      <b/>
      <i/>
      <sz val="16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6.15"/>
      <name val="Arial"/>
      <family val="2"/>
    </font>
    <font>
      <sz val="12"/>
      <name val="±¼¸²Ã¼"/>
    </font>
    <font>
      <sz val="11"/>
      <color indexed="13"/>
      <name val="Calibri"/>
      <family val="2"/>
    </font>
    <font>
      <sz val="11"/>
      <color indexed="4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8"/>
      <color indexed="1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u/>
      <sz val="9"/>
      <color indexed="12"/>
      <name val="Calibri"/>
      <family val="2"/>
    </font>
    <font>
      <sz val="14"/>
      <color indexed="9"/>
      <name val="Castellar"/>
      <family val="1"/>
    </font>
    <font>
      <b/>
      <i/>
      <sz val="18"/>
      <color indexed="13"/>
      <name val="Castellar"/>
      <family val="1"/>
    </font>
    <font>
      <i/>
      <sz val="8"/>
      <color indexed="1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27">
    <xf numFmtId="0" fontId="0" fillId="0" borderId="0"/>
    <xf numFmtId="0" fontId="28" fillId="0" borderId="0"/>
    <xf numFmtId="0" fontId="28" fillId="0" borderId="0"/>
    <xf numFmtId="0" fontId="14" fillId="0" borderId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164" fontId="37" fillId="0" borderId="0" applyFont="0" applyFill="0" applyBorder="0" applyAlignment="0" applyProtection="0"/>
    <xf numFmtId="169" fontId="1" fillId="0" borderId="0" applyFill="0" applyBorder="0" applyAlignment="0" applyProtection="0"/>
    <xf numFmtId="4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67" fontId="1" fillId="0" borderId="0" applyFill="0" applyBorder="0" applyAlignment="0" applyProtection="0"/>
    <xf numFmtId="169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43" fontId="37" fillId="0" borderId="0" applyFont="0" applyFill="0" applyBorder="0" applyAlignment="0" applyProtection="0"/>
    <xf numFmtId="3" fontId="28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ill="0" applyBorder="0" applyAlignment="0" applyProtection="0"/>
    <xf numFmtId="2" fontId="2" fillId="0" borderId="0" applyFill="0" applyBorder="0" applyAlignment="0" applyProtection="0"/>
    <xf numFmtId="0" fontId="3" fillId="2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/>
    <xf numFmtId="0" fontId="5" fillId="0" borderId="3" applyNumberFormat="0" applyFill="0" applyProtection="0">
      <alignment horizontal="left" vertical="top" wrapText="1"/>
    </xf>
    <xf numFmtId="173" fontId="6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7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 applyNumberFormat="0" applyFill="0" applyBorder="0" applyAlignment="0" applyProtection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8" fillId="0" borderId="0"/>
    <xf numFmtId="0" fontId="28" fillId="0" borderId="0"/>
    <xf numFmtId="0" fontId="1" fillId="3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49" fontId="12" fillId="0" borderId="0" applyFill="0" applyBorder="0" applyProtection="0">
      <alignment horizontal="left"/>
    </xf>
    <xf numFmtId="0" fontId="13" fillId="0" borderId="0" applyNumberFormat="0" applyFill="0" applyBorder="0" applyProtection="0"/>
    <xf numFmtId="49" fontId="13" fillId="0" borderId="3" applyFill="0" applyProtection="0">
      <alignment horizontal="center"/>
    </xf>
    <xf numFmtId="0" fontId="8" fillId="0" borderId="0"/>
    <xf numFmtId="0" fontId="28" fillId="0" borderId="0"/>
    <xf numFmtId="0" fontId="37" fillId="0" borderId="0"/>
    <xf numFmtId="0" fontId="37" fillId="0" borderId="0"/>
  </cellStyleXfs>
  <cellXfs count="84">
    <xf numFmtId="0" fontId="0" fillId="0" borderId="0" xfId="0"/>
    <xf numFmtId="0" fontId="0" fillId="4" borderId="0" xfId="0" applyFill="1"/>
    <xf numFmtId="0" fontId="15" fillId="4" borderId="0" xfId="0" applyFont="1" applyFill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/>
    <xf numFmtId="1" fontId="21" fillId="5" borderId="5" xfId="0" applyNumberFormat="1" applyFont="1" applyFill="1" applyBorder="1" applyAlignment="1">
      <alignment horizontal="left" vertical="center"/>
    </xf>
    <xf numFmtId="0" fontId="22" fillId="6" borderId="6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 vertical="center"/>
    </xf>
    <xf numFmtId="1" fontId="23" fillId="0" borderId="6" xfId="0" applyNumberFormat="1" applyFont="1" applyBorder="1" applyAlignment="1">
      <alignment horizontal="left" vertical="center"/>
    </xf>
    <xf numFmtId="175" fontId="22" fillId="0" borderId="0" xfId="0" applyNumberFormat="1" applyFont="1" applyAlignment="1">
      <alignment horizontal="right" vertical="center"/>
    </xf>
    <xf numFmtId="175" fontId="22" fillId="0" borderId="6" xfId="0" applyNumberFormat="1" applyFont="1" applyBorder="1" applyAlignment="1">
      <alignment horizontal="right" vertical="center"/>
    </xf>
    <xf numFmtId="1" fontId="24" fillId="7" borderId="0" xfId="0" applyNumberFormat="1" applyFont="1" applyFill="1" applyAlignment="1">
      <alignment horizontal="left" vertical="center" wrapText="1"/>
    </xf>
    <xf numFmtId="176" fontId="22" fillId="7" borderId="0" xfId="0" applyNumberFormat="1" applyFont="1" applyFill="1" applyAlignment="1">
      <alignment vertical="center"/>
    </xf>
    <xf numFmtId="0" fontId="0" fillId="0" borderId="6" xfId="0" applyBorder="1"/>
    <xf numFmtId="0" fontId="0" fillId="5" borderId="0" xfId="0" applyFill="1"/>
    <xf numFmtId="0" fontId="25" fillId="5" borderId="0" xfId="0" applyFont="1" applyFill="1" applyAlignment="1">
      <alignment horizontal="right" vertical="center"/>
    </xf>
    <xf numFmtId="1" fontId="22" fillId="8" borderId="0" xfId="0" applyNumberFormat="1" applyFont="1" applyFill="1" applyAlignment="1">
      <alignment horizontal="left" vertical="center"/>
    </xf>
    <xf numFmtId="174" fontId="22" fillId="8" borderId="0" xfId="0" applyNumberFormat="1" applyFont="1" applyFill="1" applyAlignment="1">
      <alignment vertical="center"/>
    </xf>
    <xf numFmtId="0" fontId="0" fillId="8" borderId="0" xfId="0" applyFill="1"/>
    <xf numFmtId="1" fontId="23" fillId="8" borderId="0" xfId="0" applyNumberFormat="1" applyFont="1" applyFill="1" applyAlignment="1">
      <alignment horizontal="left" vertical="center"/>
    </xf>
    <xf numFmtId="1" fontId="23" fillId="8" borderId="6" xfId="0" applyNumberFormat="1" applyFont="1" applyFill="1" applyBorder="1" applyAlignment="1">
      <alignment horizontal="left" vertical="center"/>
    </xf>
    <xf numFmtId="175" fontId="22" fillId="8" borderId="0" xfId="0" applyNumberFormat="1" applyFont="1" applyFill="1" applyAlignment="1">
      <alignment horizontal="right" vertic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23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3" fillId="0" borderId="0" xfId="33" applyFont="1" applyAlignment="1" applyProtection="1"/>
    <xf numFmtId="0" fontId="34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6" fillId="5" borderId="0" xfId="0" applyFont="1" applyFill="1" applyAlignment="1">
      <alignment horizontal="right" vertical="center"/>
    </xf>
    <xf numFmtId="0" fontId="26" fillId="0" borderId="0" xfId="39" applyFont="1"/>
    <xf numFmtId="178" fontId="22" fillId="0" borderId="0" xfId="0" applyNumberFormat="1" applyFont="1" applyAlignment="1">
      <alignment horizontal="center" vertical="center"/>
    </xf>
    <xf numFmtId="178" fontId="22" fillId="8" borderId="0" xfId="0" applyNumberFormat="1" applyFont="1" applyFill="1" applyAlignment="1">
      <alignment horizontal="center" vertical="center"/>
    </xf>
    <xf numFmtId="178" fontId="22" fillId="0" borderId="6" xfId="0" applyNumberFormat="1" applyFont="1" applyBorder="1" applyAlignment="1">
      <alignment horizontal="center" vertical="center"/>
    </xf>
    <xf numFmtId="176" fontId="22" fillId="7" borderId="0" xfId="0" applyNumberFormat="1" applyFont="1" applyFill="1" applyAlignment="1">
      <alignment horizontal="left" vertical="center" indent="4"/>
    </xf>
    <xf numFmtId="0" fontId="22" fillId="0" borderId="0" xfId="0" applyFont="1" applyAlignment="1">
      <alignment horizontal="center" vertical="center"/>
    </xf>
    <xf numFmtId="177" fontId="23" fillId="0" borderId="0" xfId="0" applyNumberFormat="1" applyFont="1" applyAlignment="1">
      <alignment vertical="center"/>
    </xf>
    <xf numFmtId="1" fontId="27" fillId="0" borderId="0" xfId="0" applyNumberFormat="1" applyFont="1" applyAlignment="1">
      <alignment horizontal="left" vertical="center"/>
    </xf>
    <xf numFmtId="1" fontId="27" fillId="0" borderId="6" xfId="0" applyNumberFormat="1" applyFont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40" fillId="9" borderId="0" xfId="125" applyFont="1" applyFill="1"/>
    <xf numFmtId="0" fontId="0" fillId="10" borderId="0" xfId="0" applyFill="1"/>
    <xf numFmtId="179" fontId="22" fillId="7" borderId="0" xfId="0" applyNumberFormat="1" applyFont="1" applyFill="1" applyAlignment="1">
      <alignment horizontal="left" vertical="center" indent="4"/>
    </xf>
    <xf numFmtId="0" fontId="22" fillId="7" borderId="0" xfId="0" applyFont="1" applyFill="1" applyAlignment="1">
      <alignment horizontal="left" vertical="center" indent="4"/>
    </xf>
    <xf numFmtId="166" fontId="1" fillId="8" borderId="0" xfId="4" applyFill="1"/>
    <xf numFmtId="166" fontId="1" fillId="0" borderId="0" xfId="4" applyAlignment="1">
      <alignment horizontal="right" vertical="center"/>
    </xf>
    <xf numFmtId="166" fontId="1" fillId="0" borderId="0" xfId="4" applyFill="1" applyBorder="1" applyAlignment="1">
      <alignment horizontal="right" vertical="center"/>
    </xf>
    <xf numFmtId="166" fontId="1" fillId="0" borderId="0" xfId="4" applyBorder="1" applyAlignment="1">
      <alignment horizontal="right" vertical="center"/>
    </xf>
    <xf numFmtId="166" fontId="1" fillId="11" borderId="0" xfId="4" applyFill="1" applyAlignment="1">
      <alignment horizontal="right" vertical="center"/>
    </xf>
    <xf numFmtId="0" fontId="27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2" fontId="27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2" fontId="22" fillId="8" borderId="0" xfId="0" applyNumberFormat="1" applyFont="1" applyFill="1" applyAlignment="1">
      <alignment horizontal="left" vertical="center"/>
    </xf>
    <xf numFmtId="2" fontId="22" fillId="8" borderId="0" xfId="0" applyNumberFormat="1" applyFont="1" applyFill="1" applyAlignment="1">
      <alignment vertical="center"/>
    </xf>
    <xf numFmtId="2" fontId="22" fillId="8" borderId="0" xfId="0" applyNumberFormat="1" applyFont="1" applyFill="1" applyAlignment="1">
      <alignment horizontal="center" vertical="center"/>
    </xf>
    <xf numFmtId="2" fontId="1" fillId="8" borderId="0" xfId="4" applyNumberFormat="1" applyFill="1"/>
    <xf numFmtId="2" fontId="27" fillId="0" borderId="6" xfId="0" applyNumberFormat="1" applyFont="1" applyBorder="1" applyAlignment="1">
      <alignment horizontal="left" vertical="center"/>
    </xf>
    <xf numFmtId="2" fontId="22" fillId="0" borderId="6" xfId="0" applyNumberFormat="1" applyFont="1" applyBorder="1" applyAlignment="1">
      <alignment vertical="center"/>
    </xf>
    <xf numFmtId="2" fontId="22" fillId="0" borderId="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2" fillId="5" borderId="3" xfId="0" applyNumberFormat="1" applyFont="1" applyFill="1" applyBorder="1" applyAlignment="1">
      <alignment horizontal="center" vertical="center"/>
    </xf>
    <xf numFmtId="1" fontId="22" fillId="5" borderId="5" xfId="0" applyNumberFormat="1" applyFont="1" applyFill="1" applyBorder="1" applyAlignment="1">
      <alignment horizontal="center" vertical="center"/>
    </xf>
    <xf numFmtId="1" fontId="22" fillId="5" borderId="7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1" fontId="0" fillId="0" borderId="0" xfId="0" applyNumberFormat="1"/>
    <xf numFmtId="0" fontId="22" fillId="6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2" fillId="6" borderId="0" xfId="0" applyFont="1" applyFill="1" applyAlignment="1">
      <alignment horizontal="center" vertical="center"/>
    </xf>
  </cellXfs>
  <cellStyles count="127">
    <cellStyle name=" Writer Import]_x000d__x000a_Display Dialog=No_x000d__x000a__x000d__x000a_[Horizontal Arrange]_x000d__x000a_Dimensions Interlocking=Yes_x000d__x000a_Sum Hierarchy=Yes_x000d__x000a_Generate" xfId="1"/>
    <cellStyle name="AutoFormat Options" xfId="2"/>
    <cellStyle name="Ç¥ÁØ_¿ù°£¿ä¾àº¸°í" xfId="3"/>
    <cellStyle name="Comma" xfId="4" builtinId="3"/>
    <cellStyle name="Comma 12" xfId="5"/>
    <cellStyle name="Comma 2" xfId="6"/>
    <cellStyle name="Comma 2 2" xfId="7"/>
    <cellStyle name="Comma 2 2 2" xfId="8"/>
    <cellStyle name="Comma 2 2 3" xfId="9"/>
    <cellStyle name="Comma 2 27" xfId="10"/>
    <cellStyle name="Comma 2 3" xfId="11"/>
    <cellStyle name="Comma 2 4" xfId="12"/>
    <cellStyle name="Comma 2 5" xfId="13"/>
    <cellStyle name="Comma 2 6" xfId="14"/>
    <cellStyle name="Comma 3" xfId="15"/>
    <cellStyle name="Comma 3 2" xfId="16"/>
    <cellStyle name="Comma 4" xfId="17"/>
    <cellStyle name="Comma 5" xfId="18"/>
    <cellStyle name="Comma 6" xfId="19"/>
    <cellStyle name="Comma 6 2" xfId="20"/>
    <cellStyle name="Comma 7" xfId="21"/>
    <cellStyle name="Comma 8" xfId="22"/>
    <cellStyle name="Comma 9" xfId="23"/>
    <cellStyle name="Comma0" xfId="24"/>
    <cellStyle name="Currency 2" xfId="25"/>
    <cellStyle name="Currency0" xfId="26"/>
    <cellStyle name="Date" xfId="27"/>
    <cellStyle name="Euro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m49048872" xfId="35"/>
    <cellStyle name="Normal" xfId="0" builtinId="0"/>
    <cellStyle name="Normal - Style1" xfId="36"/>
    <cellStyle name="Normal 10" xfId="37"/>
    <cellStyle name="Normal 10 2" xfId="38"/>
    <cellStyle name="Normal 10 3" xfId="39"/>
    <cellStyle name="Normal 11" xfId="40"/>
    <cellStyle name="Normal 11 2" xfId="41"/>
    <cellStyle name="Normal 12" xfId="42"/>
    <cellStyle name="Normal 12 2" xfId="43"/>
    <cellStyle name="Normal 13" xfId="44"/>
    <cellStyle name="Normal 13 2" xfId="45"/>
    <cellStyle name="Normal 14" xfId="46"/>
    <cellStyle name="Normal 14 2" xfId="47"/>
    <cellStyle name="Normal 15" xfId="48"/>
    <cellStyle name="Normal 15 2" xfId="49"/>
    <cellStyle name="Normal 16" xfId="50"/>
    <cellStyle name="Normal 16 2" xfId="51"/>
    <cellStyle name="Normal 17" xfId="52"/>
    <cellStyle name="Normal 17 2" xfId="53"/>
    <cellStyle name="Normal 18" xfId="125"/>
    <cellStyle name="Normal 18 2" xfId="54"/>
    <cellStyle name="Normal 19" xfId="55"/>
    <cellStyle name="Normal 19 2" xfId="56"/>
    <cellStyle name="Normal 2" xfId="57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16" xfId="64"/>
    <cellStyle name="Normal 2 17" xfId="65"/>
    <cellStyle name="Normal 2 18" xfId="66"/>
    <cellStyle name="Normal 2 19" xfId="67"/>
    <cellStyle name="Normal 2 2" xfId="68"/>
    <cellStyle name="Normal 2 20" xfId="69"/>
    <cellStyle name="Normal 2 3" xfId="70"/>
    <cellStyle name="Normal 2 4" xfId="71"/>
    <cellStyle name="Normal 2 5" xfId="72"/>
    <cellStyle name="Normal 2 6" xfId="73"/>
    <cellStyle name="Normal 2 7" xfId="74"/>
    <cellStyle name="Normal 2 8" xfId="75"/>
    <cellStyle name="Normal 2 9" xfId="76"/>
    <cellStyle name="Normal 2_allocation" xfId="77"/>
    <cellStyle name="Normal 20" xfId="78"/>
    <cellStyle name="Normal 20 2" xfId="79"/>
    <cellStyle name="Normal 21 2" xfId="80"/>
    <cellStyle name="Normal 22 2" xfId="81"/>
    <cellStyle name="Normal 23 2" xfId="82"/>
    <cellStyle name="Normal 24 2" xfId="83"/>
    <cellStyle name="Normal 25 2" xfId="84"/>
    <cellStyle name="Normal 27 2" xfId="85"/>
    <cellStyle name="Normal 28 2" xfId="86"/>
    <cellStyle name="Normal 29 2" xfId="87"/>
    <cellStyle name="Normal 3" xfId="88"/>
    <cellStyle name="Normal 3 2" xfId="89"/>
    <cellStyle name="Normal 3 3" xfId="90"/>
    <cellStyle name="Normal 30 2" xfId="91"/>
    <cellStyle name="Normal 31 2" xfId="92"/>
    <cellStyle name="Normal 32 2" xfId="93"/>
    <cellStyle name="Normal 33 2" xfId="94"/>
    <cellStyle name="Normal 34 2" xfId="95"/>
    <cellStyle name="Normal 35 2" xfId="96"/>
    <cellStyle name="Normal 36 2" xfId="97"/>
    <cellStyle name="Normal 37 2" xfId="98"/>
    <cellStyle name="Normal 38 2" xfId="99"/>
    <cellStyle name="Normal 39 2" xfId="100"/>
    <cellStyle name="Normal 4" xfId="101"/>
    <cellStyle name="Normal 4 2" xfId="102"/>
    <cellStyle name="Normal 4 3" xfId="126"/>
    <cellStyle name="Normal 40 2" xfId="103"/>
    <cellStyle name="Normal 41 2" xfId="104"/>
    <cellStyle name="Normal 42 2" xfId="105"/>
    <cellStyle name="Normal 43 2" xfId="106"/>
    <cellStyle name="Normal 5" xfId="107"/>
    <cellStyle name="Normal 6" xfId="108"/>
    <cellStyle name="Normal 6 2" xfId="109"/>
    <cellStyle name="Normal 7" xfId="110"/>
    <cellStyle name="Normal 7 2" xfId="111"/>
    <cellStyle name="Normal 8" xfId="112"/>
    <cellStyle name="Normal 8 2" xfId="113"/>
    <cellStyle name="Normal 9" xfId="114"/>
    <cellStyle name="Normal 9 2" xfId="115"/>
    <cellStyle name="Note 2" xfId="116"/>
    <cellStyle name="Percent 2" xfId="117"/>
    <cellStyle name="Percent 3" xfId="118"/>
    <cellStyle name="Percent 4" xfId="119"/>
    <cellStyle name="s35" xfId="120"/>
    <cellStyle name="s37" xfId="121"/>
    <cellStyle name="s44" xfId="122"/>
    <cellStyle name="Standard_items_orig" xfId="123"/>
    <cellStyle name="þð‡éþ÷âþU?&quot;" xfId="1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558ED5"/>
      <rgbColor rgb="00802060"/>
      <rgbColor rgb="00FFFFCC"/>
      <rgbColor rgb="00A0E0E0"/>
      <rgbColor rgb="00600080"/>
      <rgbColor rgb="00FF8080"/>
      <rgbColor rgb="000080C0"/>
      <rgbColor rgb="008EB4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99"/>
      <rgbColor rgb="0083CAFF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99999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1714500</xdr:rowOff>
    </xdr:from>
    <xdr:to>
      <xdr:col>7</xdr:col>
      <xdr:colOff>653410</xdr:colOff>
      <xdr:row>6</xdr:row>
      <xdr:rowOff>762000</xdr:rowOff>
    </xdr:to>
    <xdr:sp macro="" textlink="">
      <xdr:nvSpPr>
        <xdr:cNvPr id="1059" name="Rectangle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0" y="2790825"/>
          <a:ext cx="6229350" cy="10001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1">
            <a:lnSpc>
              <a:spcPts val="2400"/>
            </a:lnSpc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National Income 2013 to 2022</a:t>
          </a: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FF0000"/>
              </a:solidFill>
              <a:latin typeface="Arial"/>
              <a:cs typeface="Arial"/>
            </a:rPr>
            <a:t>(New Series)</a:t>
          </a:r>
          <a:r>
            <a:rPr lang="en-US" sz="1200" b="0" i="0" strike="noStrike">
              <a:solidFill>
                <a:srgbClr val="FF0000"/>
              </a:solidFill>
              <a:latin typeface="Calibri"/>
            </a:rPr>
            <a:t> </a:t>
          </a:r>
        </a:p>
        <a:p>
          <a:pPr algn="ctr" rtl="1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129540</xdr:colOff>
      <xdr:row>3</xdr:row>
      <xdr:rowOff>137160</xdr:rowOff>
    </xdr:to>
    <xdr:pic>
      <xdr:nvPicPr>
        <xdr:cNvPr id="1236" name="Picture 3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876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329565</xdr:colOff>
      <xdr:row>7</xdr:row>
      <xdr:rowOff>133350</xdr:rowOff>
    </xdr:from>
    <xdr:to>
      <xdr:col>5</xdr:col>
      <xdr:colOff>443865</xdr:colOff>
      <xdr:row>7</xdr:row>
      <xdr:rowOff>590550</xdr:rowOff>
    </xdr:to>
    <xdr:sp macro="" textlink="">
      <xdr:nvSpPr>
        <xdr:cNvPr id="1061" name="Rectangle 3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695450" y="4391025"/>
          <a:ext cx="2895600" cy="457200"/>
        </a:xfrm>
        <a:prstGeom prst="rect">
          <a:avLst/>
        </a:prstGeom>
        <a:solidFill>
          <a:srgbClr val="FFFFFF"/>
        </a:solidFill>
        <a:ln w="2476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2A6FF9"/>
              </a:solidFill>
              <a:latin typeface="Arial"/>
              <a:cs typeface="Arial"/>
            </a:rPr>
            <a:t>April 2023</a:t>
          </a:r>
          <a:endParaRPr lang="en-US" sz="2000" b="1" i="0" strike="noStrike">
            <a:solidFill>
              <a:srgbClr val="2A6FF9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000" b="1" i="0" strike="noStrike">
            <a:solidFill>
              <a:srgbClr val="2A6FF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491490</xdr:colOff>
      <xdr:row>5</xdr:row>
      <xdr:rowOff>104775</xdr:rowOff>
    </xdr:from>
    <xdr:to>
      <xdr:col>7</xdr:col>
      <xdr:colOff>643890</xdr:colOff>
      <xdr:row>5</xdr:row>
      <xdr:rowOff>581025</xdr:rowOff>
    </xdr:to>
    <xdr:sp macro="" textlink="">
      <xdr:nvSpPr>
        <xdr:cNvPr id="1062" name="Rectangle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238250" y="1181100"/>
          <a:ext cx="4981575" cy="476250"/>
        </a:xfrm>
        <a:prstGeom prst="rect">
          <a:avLst/>
        </a:prstGeom>
        <a:solidFill>
          <a:srgbClr val="FFFFFF"/>
        </a:solidFill>
        <a:ln w="24765">
          <a:noFill/>
          <a:miter lim="800000"/>
          <a:headEnd/>
          <a:tailEnd/>
        </a:ln>
      </xdr:spPr>
      <xdr:txBody>
        <a:bodyPr vertOverflow="clip" wrap="square" lIns="0" tIns="41148" rIns="45720" bIns="0" anchor="t" upright="1"/>
        <a:lstStyle/>
        <a:p>
          <a:pPr algn="r" rtl="1">
            <a:defRPr sz="1000"/>
          </a:pPr>
          <a:r>
            <a:rPr lang="en-US" sz="2000" b="1" i="0" strike="noStrike">
              <a:solidFill>
                <a:srgbClr val="0080C0"/>
              </a:solidFill>
              <a:latin typeface="Calibri"/>
            </a:rPr>
            <a:t>National Accounts Statistics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E15" sqref="E15"/>
    </sheetView>
  </sheetViews>
  <sheetFormatPr defaultColWidth="8.6640625" defaultRowHeight="13.2"/>
  <cols>
    <col min="1" max="1" width="11.44140625" customWidth="1"/>
    <col min="2" max="3" width="9.33203125" customWidth="1"/>
    <col min="4" max="4" width="11.44140625" customWidth="1"/>
    <col min="5" max="5" width="21" customWidth="1"/>
    <col min="6" max="6" width="11.44140625" customWidth="1"/>
    <col min="7" max="8" width="10" customWidth="1"/>
    <col min="9" max="9" width="1.33203125" customWidth="1"/>
    <col min="13" max="13" width="9.88671875" customWidth="1"/>
    <col min="15" max="15" width="2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6.25" customHeight="1">
      <c r="A2" s="1"/>
      <c r="B2" s="2"/>
      <c r="C2" s="2"/>
      <c r="D2" s="2"/>
      <c r="E2" s="36" t="s">
        <v>0</v>
      </c>
      <c r="F2" s="2"/>
      <c r="G2" s="2"/>
      <c r="H2" s="1"/>
    </row>
    <row r="3" spans="1:8" ht="26.25" customHeight="1">
      <c r="A3" s="1"/>
      <c r="B3" s="1"/>
      <c r="C3" s="1"/>
      <c r="D3" s="1"/>
      <c r="E3" s="35" t="s">
        <v>1</v>
      </c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6.75" customHeight="1"/>
    <row r="6" spans="1:8" ht="153.75" customHeight="1"/>
    <row r="7" spans="1:8" ht="96.75" customHeight="1"/>
    <row r="8" spans="1:8" ht="73.5" customHeight="1"/>
    <row r="12" spans="1:8" ht="19.5" customHeight="1"/>
    <row r="13" spans="1:8" ht="19.5" customHeight="1"/>
    <row r="14" spans="1:8" ht="19.5" customHeight="1"/>
    <row r="15" spans="1:8" ht="19.5" customHeight="1"/>
    <row r="27" spans="1:20" ht="14.4">
      <c r="P27" s="3"/>
      <c r="Q27" s="3"/>
      <c r="R27" s="3"/>
      <c r="S27" s="3"/>
      <c r="T27" s="3"/>
    </row>
    <row r="28" spans="1:20" ht="14.4">
      <c r="P28" s="3"/>
      <c r="Q28" s="3"/>
      <c r="R28" s="3"/>
      <c r="S28" s="3"/>
      <c r="T28" s="3"/>
    </row>
    <row r="29" spans="1:20" ht="13.8">
      <c r="A29" s="4" t="s">
        <v>2</v>
      </c>
    </row>
    <row r="30" spans="1:20" ht="13.8">
      <c r="A30" s="5" t="s">
        <v>3</v>
      </c>
    </row>
    <row r="31" spans="1:20" ht="14.4">
      <c r="A31" s="6" t="s">
        <v>4</v>
      </c>
      <c r="H31" s="7"/>
    </row>
    <row r="32" spans="1:20" ht="3.75" customHeight="1"/>
  </sheetData>
  <printOptions horizontalCentered="1"/>
  <pageMargins left="0.7" right="0.7" top="0.75" bottom="0.4201388888888889" header="0.51180555555555551" footer="0.51180555555555551"/>
  <pageSetup scale="9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opLeftCell="A7" workbookViewId="0">
      <selection activeCell="F14" sqref="F14"/>
    </sheetView>
  </sheetViews>
  <sheetFormatPr defaultRowHeight="15.6"/>
  <cols>
    <col min="1" max="1" width="2.109375" style="28" customWidth="1"/>
    <col min="2" max="2" width="10.109375" style="29" customWidth="1"/>
    <col min="3" max="3" width="60.5546875" style="30" customWidth="1"/>
    <col min="4" max="4" width="9.109375" style="30" customWidth="1"/>
    <col min="5" max="5" width="1.6640625" style="28" customWidth="1"/>
    <col min="6" max="6" width="9.109375" style="28" customWidth="1"/>
  </cols>
  <sheetData>
    <row r="2" spans="1:6" ht="69.75" customHeight="1">
      <c r="A2" s="58"/>
      <c r="B2" s="59"/>
      <c r="C2" s="60"/>
      <c r="D2" s="60"/>
      <c r="E2" s="58"/>
      <c r="F2" s="58"/>
    </row>
    <row r="3" spans="1:6">
      <c r="A3" s="58"/>
      <c r="B3" s="59" t="s">
        <v>5</v>
      </c>
      <c r="C3" s="60"/>
      <c r="D3" s="60"/>
      <c r="E3" s="58"/>
      <c r="F3" s="58"/>
    </row>
    <row r="4" spans="1:6">
      <c r="A4" s="58"/>
      <c r="B4" s="59"/>
      <c r="C4" s="60"/>
      <c r="D4" s="61" t="s">
        <v>6</v>
      </c>
      <c r="E4" s="58"/>
      <c r="F4" s="58"/>
    </row>
    <row r="5" spans="1:6">
      <c r="A5" s="58"/>
      <c r="B5" s="59"/>
      <c r="C5" s="60"/>
      <c r="D5" s="61"/>
      <c r="E5" s="58"/>
      <c r="F5" s="58"/>
    </row>
    <row r="8" spans="1:6" ht="31.5" customHeight="1">
      <c r="A8" s="62"/>
      <c r="B8" s="63" t="s">
        <v>7</v>
      </c>
      <c r="C8" s="64" t="str">
        <f>'GNI-etc'!B2</f>
        <v>Gross Domestic Product (GDP), Gross National Income (GNI), Gross National Disposable Income (GNDI) and Gross Saving</v>
      </c>
      <c r="D8" s="60">
        <v>2</v>
      </c>
      <c r="E8" s="62"/>
      <c r="F8" s="62"/>
    </row>
    <row r="9" spans="1:6" ht="9" customHeight="1">
      <c r="A9" s="62"/>
      <c r="B9" s="63"/>
      <c r="C9" s="64"/>
      <c r="D9" s="60"/>
      <c r="E9" s="62"/>
      <c r="F9" s="62"/>
    </row>
    <row r="10" spans="1:6" ht="30" customHeight="1">
      <c r="A10" s="58"/>
      <c r="B10" s="63" t="s">
        <v>8</v>
      </c>
      <c r="C10" s="64" t="str">
        <f>'GNI-percapita'!B2</f>
        <v>Gross Domestic Product (GDP) and Gross National Income (GNI) per Capita</v>
      </c>
      <c r="D10" s="60">
        <v>3</v>
      </c>
      <c r="E10" s="58"/>
      <c r="F10" s="58"/>
    </row>
    <row r="11" spans="1:6">
      <c r="A11" s="58"/>
      <c r="B11" s="59"/>
      <c r="C11" s="31"/>
      <c r="D11" s="60"/>
      <c r="E11" s="58"/>
      <c r="F11" s="58"/>
    </row>
    <row r="12" spans="1:6">
      <c r="A12" s="58"/>
      <c r="B12" s="59"/>
      <c r="C12" s="31"/>
      <c r="D12" s="60"/>
      <c r="E12" s="58"/>
      <c r="F12" s="58"/>
    </row>
    <row r="13" spans="1:6">
      <c r="A13" s="58"/>
      <c r="B13" s="59"/>
      <c r="C13" s="31"/>
      <c r="D13" s="60"/>
      <c r="E13" s="58"/>
      <c r="F13" s="58"/>
    </row>
    <row r="14" spans="1:6">
      <c r="A14" s="58"/>
      <c r="B14" s="59"/>
      <c r="C14" s="31"/>
      <c r="D14" s="60"/>
      <c r="E14" s="58"/>
      <c r="F14" s="58"/>
    </row>
    <row r="15" spans="1:6">
      <c r="A15" s="58"/>
      <c r="B15" s="59"/>
      <c r="C15" s="31"/>
      <c r="D15" s="60"/>
      <c r="E15" s="58"/>
      <c r="F15" s="58"/>
    </row>
    <row r="16" spans="1:6" ht="53.25" customHeight="1">
      <c r="A16" s="58"/>
      <c r="B16" s="59"/>
      <c r="C16" s="31"/>
      <c r="D16" s="60"/>
      <c r="E16" s="58"/>
      <c r="F16" s="58"/>
    </row>
    <row r="17" spans="2:7" ht="106.5" customHeight="1">
      <c r="B17" s="59"/>
      <c r="C17" s="31"/>
      <c r="D17" s="60"/>
      <c r="E17" s="58"/>
      <c r="F17" s="58"/>
    </row>
    <row r="18" spans="2:7">
      <c r="B18" s="32" t="s">
        <v>9</v>
      </c>
      <c r="C18" s="31"/>
      <c r="D18" s="60"/>
      <c r="E18" s="58"/>
      <c r="F18" s="58"/>
    </row>
    <row r="19" spans="2:7">
      <c r="B19" s="32"/>
      <c r="C19" s="31"/>
      <c r="D19" s="60"/>
      <c r="E19" s="58"/>
      <c r="F19" s="58"/>
    </row>
    <row r="20" spans="2:7">
      <c r="B20" s="32" t="s">
        <v>10</v>
      </c>
      <c r="C20" s="60"/>
      <c r="D20" s="60"/>
      <c r="E20" s="58"/>
      <c r="F20" s="58"/>
    </row>
    <row r="21" spans="2:7">
      <c r="B21" s="32" t="s">
        <v>11</v>
      </c>
      <c r="C21" s="60"/>
      <c r="D21" s="60"/>
      <c r="E21" s="58"/>
      <c r="F21" s="58"/>
    </row>
    <row r="22" spans="2:7">
      <c r="B22" s="34" t="s">
        <v>12</v>
      </c>
      <c r="C22" s="60"/>
      <c r="D22"/>
      <c r="E22" s="58"/>
      <c r="F22" s="34"/>
      <c r="G22" s="33"/>
    </row>
    <row r="23" spans="2:7">
      <c r="B23" s="34" t="s">
        <v>13</v>
      </c>
      <c r="C23" s="60"/>
      <c r="D23"/>
      <c r="E23" s="58"/>
      <c r="F23" s="58"/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O10" sqref="O10"/>
    </sheetView>
  </sheetViews>
  <sheetFormatPr defaultColWidth="8.6640625" defaultRowHeight="13.2"/>
  <cols>
    <col min="1" max="1" width="2.88671875" style="8" customWidth="1"/>
    <col min="2" max="2" width="43.33203125" customWidth="1"/>
    <col min="3" max="3" width="13.33203125" customWidth="1"/>
    <col min="4" max="4" width="13.109375" customWidth="1"/>
    <col min="5" max="5" width="13.88671875" customWidth="1"/>
    <col min="6" max="6" width="13" customWidth="1"/>
    <col min="7" max="12" width="11.88671875" bestFit="1" customWidth="1"/>
  </cols>
  <sheetData>
    <row r="1" spans="1:12">
      <c r="B1" t="s">
        <v>7</v>
      </c>
    </row>
    <row r="2" spans="1:12" ht="26.25" customHeight="1">
      <c r="B2" s="82" t="s">
        <v>14</v>
      </c>
      <c r="C2" s="82"/>
      <c r="D2" s="82"/>
      <c r="E2" s="82"/>
      <c r="F2" s="82"/>
      <c r="G2" s="82"/>
      <c r="H2" s="82"/>
      <c r="I2" s="82"/>
      <c r="J2" s="82"/>
      <c r="K2" s="82"/>
    </row>
    <row r="4" spans="1:12" ht="26.85" customHeight="1">
      <c r="B4" s="10"/>
      <c r="C4" s="48">
        <v>2013</v>
      </c>
      <c r="D4" s="48">
        <v>2014</v>
      </c>
      <c r="E4" s="48">
        <v>2015</v>
      </c>
      <c r="F4" s="48">
        <v>2016</v>
      </c>
      <c r="G4" s="48">
        <v>2017</v>
      </c>
      <c r="H4" s="48">
        <v>2018</v>
      </c>
      <c r="I4" s="48">
        <v>2019</v>
      </c>
      <c r="J4" s="48">
        <v>2020</v>
      </c>
      <c r="K4" s="48">
        <v>2021</v>
      </c>
      <c r="L4" s="48">
        <v>2022</v>
      </c>
    </row>
    <row r="5" spans="1:12" ht="26.85" customHeight="1">
      <c r="B5" s="44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6.85" customHeight="1">
      <c r="B6" s="45" t="s">
        <v>15</v>
      </c>
      <c r="C6" s="54">
        <v>124477.58</v>
      </c>
      <c r="D6" s="54">
        <v>158683.99</v>
      </c>
      <c r="E6" s="54">
        <v>183525.64</v>
      </c>
      <c r="F6" s="54">
        <v>219594.6</v>
      </c>
      <c r="G6" s="54">
        <v>262797.96000000002</v>
      </c>
      <c r="H6" s="54">
        <v>308586.99</v>
      </c>
      <c r="I6" s="54">
        <v>356543.81</v>
      </c>
      <c r="J6" s="54">
        <v>391940.38</v>
      </c>
      <c r="K6" s="54">
        <v>461695.79</v>
      </c>
      <c r="L6" s="54">
        <v>610221.81999999995</v>
      </c>
    </row>
    <row r="7" spans="1:12" ht="26.85" customHeight="1">
      <c r="A7" s="37" t="s">
        <v>16</v>
      </c>
      <c r="B7" s="13" t="s">
        <v>17</v>
      </c>
      <c r="C7" s="54">
        <v>-2641.91</v>
      </c>
      <c r="D7" s="54">
        <v>-5041.33</v>
      </c>
      <c r="E7" s="54">
        <v>-4195.4799999999996</v>
      </c>
      <c r="F7" s="54">
        <v>-4791.26</v>
      </c>
      <c r="G7" s="54">
        <v>-11939.95</v>
      </c>
      <c r="H7" s="54">
        <v>-17982.8</v>
      </c>
      <c r="I7" s="54">
        <v>-20619.7</v>
      </c>
      <c r="J7" s="54">
        <v>-19021</v>
      </c>
      <c r="K7" s="54">
        <v>-22239.45</v>
      </c>
      <c r="L7" s="54">
        <v>-37266.839999999997</v>
      </c>
    </row>
    <row r="8" spans="1:12" ht="26.85" customHeight="1">
      <c r="A8" s="37" t="s">
        <v>18</v>
      </c>
      <c r="B8" s="12" t="s">
        <v>19</v>
      </c>
      <c r="C8" s="54">
        <f t="shared" ref="C8:L8" si="0">C6+C7</f>
        <v>121835.67</v>
      </c>
      <c r="D8" s="54">
        <f t="shared" si="0"/>
        <v>153642.66</v>
      </c>
      <c r="E8" s="54">
        <f t="shared" si="0"/>
        <v>179330.16</v>
      </c>
      <c r="F8" s="54">
        <f t="shared" si="0"/>
        <v>214803.34</v>
      </c>
      <c r="G8" s="54">
        <f t="shared" si="0"/>
        <v>250858.01</v>
      </c>
      <c r="H8" s="54">
        <f t="shared" si="0"/>
        <v>290604.19</v>
      </c>
      <c r="I8" s="54">
        <f t="shared" si="0"/>
        <v>335924.11</v>
      </c>
      <c r="J8" s="54">
        <f t="shared" si="0"/>
        <v>372919.38</v>
      </c>
      <c r="K8" s="54">
        <f t="shared" si="0"/>
        <v>439456.33999999997</v>
      </c>
      <c r="L8" s="54">
        <f t="shared" si="0"/>
        <v>572954.98</v>
      </c>
    </row>
    <row r="9" spans="1:12" ht="26.85" customHeight="1">
      <c r="A9" s="37" t="s">
        <v>16</v>
      </c>
      <c r="B9" s="13" t="s">
        <v>20</v>
      </c>
      <c r="C9" s="54">
        <v>3198.15</v>
      </c>
      <c r="D9" s="54">
        <v>5366.45</v>
      </c>
      <c r="E9" s="54">
        <v>5685.06</v>
      </c>
      <c r="F9" s="54">
        <v>5724.22</v>
      </c>
      <c r="G9" s="54">
        <v>13287.42</v>
      </c>
      <c r="H9" s="54">
        <v>20726.07</v>
      </c>
      <c r="I9" s="54">
        <v>23139.360000000001</v>
      </c>
      <c r="J9" s="54">
        <v>23153.96</v>
      </c>
      <c r="K9" s="54">
        <v>26414.26</v>
      </c>
      <c r="L9" s="54">
        <v>44294</v>
      </c>
    </row>
    <row r="10" spans="1:12" ht="26.85" customHeight="1">
      <c r="A10" s="37" t="s">
        <v>18</v>
      </c>
      <c r="B10" s="12" t="s">
        <v>21</v>
      </c>
      <c r="C10" s="54">
        <f t="shared" ref="C10:L10" si="1">C8+C9</f>
        <v>125033.81999999999</v>
      </c>
      <c r="D10" s="54">
        <f t="shared" si="1"/>
        <v>159009.11000000002</v>
      </c>
      <c r="E10" s="54">
        <f t="shared" si="1"/>
        <v>185015.22</v>
      </c>
      <c r="F10" s="54">
        <f t="shared" si="1"/>
        <v>220527.56</v>
      </c>
      <c r="G10" s="54">
        <f t="shared" si="1"/>
        <v>264145.43</v>
      </c>
      <c r="H10" s="54">
        <f t="shared" si="1"/>
        <v>311330.26</v>
      </c>
      <c r="I10" s="54">
        <f t="shared" si="1"/>
        <v>359063.47</v>
      </c>
      <c r="J10" s="54">
        <f t="shared" si="1"/>
        <v>396073.34</v>
      </c>
      <c r="K10" s="54">
        <f t="shared" si="1"/>
        <v>465870.6</v>
      </c>
      <c r="L10" s="54">
        <f t="shared" si="1"/>
        <v>617248.98</v>
      </c>
    </row>
    <row r="11" spans="1:12" ht="26.85" customHeight="1">
      <c r="A11" s="37" t="s">
        <v>22</v>
      </c>
      <c r="B11" s="13" t="s">
        <v>23</v>
      </c>
      <c r="C11" s="55">
        <v>94065.184983721498</v>
      </c>
      <c r="D11" s="55">
        <v>113074.410064611</v>
      </c>
      <c r="E11" s="55">
        <v>133325.485662869</v>
      </c>
      <c r="F11" s="55">
        <v>156306.56365199899</v>
      </c>
      <c r="G11" s="56">
        <v>196057.50168979799</v>
      </c>
      <c r="H11" s="56">
        <v>218306.795234683</v>
      </c>
      <c r="I11" s="56">
        <v>266276.40298052598</v>
      </c>
      <c r="J11" s="56">
        <v>297943.25181218889</v>
      </c>
      <c r="K11" s="56">
        <v>349039.55978093011</v>
      </c>
      <c r="L11" s="56">
        <v>449788.1906311452</v>
      </c>
    </row>
    <row r="12" spans="1:12" ht="26.85" customHeight="1">
      <c r="A12" s="37" t="s">
        <v>18</v>
      </c>
      <c r="B12" s="14" t="s">
        <v>24</v>
      </c>
      <c r="C12" s="54">
        <f t="shared" ref="C12" si="2">C10-C11</f>
        <v>30968.635016278495</v>
      </c>
      <c r="D12" s="54">
        <f t="shared" ref="D12" si="3">D10-D11</f>
        <v>45934.699935389013</v>
      </c>
      <c r="E12" s="54">
        <f t="shared" ref="E12" si="4">E10-E11</f>
        <v>51689.734337130998</v>
      </c>
      <c r="F12" s="54">
        <f t="shared" ref="F12" si="5">F10-F11</f>
        <v>64220.996348001005</v>
      </c>
      <c r="G12" s="54">
        <f t="shared" ref="G12" si="6">G10-G11</f>
        <v>68087.928310201998</v>
      </c>
      <c r="H12" s="54">
        <f t="shared" ref="H12" si="7">H10-H11</f>
        <v>93023.46476531701</v>
      </c>
      <c r="I12" s="54">
        <f t="shared" ref="I12" si="8">I10-I11</f>
        <v>92787.067019473994</v>
      </c>
      <c r="J12" s="54">
        <f t="shared" ref="J12" si="9">J10-J11</f>
        <v>98130.08818781114</v>
      </c>
      <c r="K12" s="54">
        <f t="shared" ref="K12" si="10">K10-K11</f>
        <v>116831.04021906987</v>
      </c>
      <c r="L12" s="54">
        <f t="shared" ref="L12" si="11">L10-L11</f>
        <v>167460.78936885478</v>
      </c>
    </row>
    <row r="13" spans="1:12" ht="26.85" customHeight="1">
      <c r="B13" s="44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26.85" customHeight="1">
      <c r="B14" s="45" t="s">
        <v>15</v>
      </c>
      <c r="C14" s="54">
        <f>C6/C$22</f>
        <v>64832.072916666672</v>
      </c>
      <c r="D14" s="54">
        <f t="shared" ref="C14:K15" si="12">D6/D$22</f>
        <v>54056.886390734107</v>
      </c>
      <c r="E14" s="54">
        <f t="shared" si="12"/>
        <v>48551.756613756617</v>
      </c>
      <c r="F14" s="54">
        <f t="shared" si="12"/>
        <v>56019.030612244904</v>
      </c>
      <c r="G14" s="54">
        <f t="shared" si="12"/>
        <v>60274.761467889912</v>
      </c>
      <c r="H14" s="54">
        <f t="shared" si="12"/>
        <v>67298.826146456355</v>
      </c>
      <c r="I14" s="54">
        <f t="shared" si="12"/>
        <v>68337.995441498977</v>
      </c>
      <c r="J14" s="54">
        <f t="shared" si="12"/>
        <v>70029.370354488274</v>
      </c>
      <c r="K14" s="54">
        <f t="shared" si="12"/>
        <v>79465.712564543894</v>
      </c>
      <c r="L14" s="54">
        <f t="shared" ref="L14:L15" si="13">L6/L$22</f>
        <v>73787.402660217645</v>
      </c>
    </row>
    <row r="15" spans="1:12" ht="26.85" customHeight="1">
      <c r="A15" s="37" t="s">
        <v>16</v>
      </c>
      <c r="B15" s="13" t="s">
        <v>17</v>
      </c>
      <c r="C15" s="54">
        <f t="shared" si="12"/>
        <v>-1375.9947916666667</v>
      </c>
      <c r="D15" s="54">
        <f t="shared" si="12"/>
        <v>-1717.3667177652869</v>
      </c>
      <c r="E15" s="54">
        <f t="shared" si="12"/>
        <v>-1109.9153439153438</v>
      </c>
      <c r="F15" s="54">
        <f t="shared" si="12"/>
        <v>-1222.2602040816328</v>
      </c>
      <c r="G15" s="54">
        <f t="shared" si="12"/>
        <v>-2738.520642201835</v>
      </c>
      <c r="H15" s="54">
        <f t="shared" si="12"/>
        <v>-3921.8157927736852</v>
      </c>
      <c r="I15" s="54">
        <f t="shared" si="12"/>
        <v>-3952.1341419588139</v>
      </c>
      <c r="J15" s="54">
        <f t="shared" si="12"/>
        <v>-3398.549170954831</v>
      </c>
      <c r="K15" s="54">
        <f t="shared" si="12"/>
        <v>-3827.7882960413085</v>
      </c>
      <c r="L15" s="54">
        <f t="shared" si="13"/>
        <v>-4506.2684401451024</v>
      </c>
    </row>
    <row r="16" spans="1:12" ht="26.85" customHeight="1">
      <c r="A16" s="37" t="s">
        <v>18</v>
      </c>
      <c r="B16" s="12" t="s">
        <v>19</v>
      </c>
      <c r="C16" s="54">
        <f t="shared" ref="C16" si="14">C14+C15</f>
        <v>63456.078125000007</v>
      </c>
      <c r="D16" s="54">
        <f t="shared" ref="D16" si="15">D14+D15</f>
        <v>52339.519672968818</v>
      </c>
      <c r="E16" s="54">
        <f t="shared" ref="E16" si="16">E14+E15</f>
        <v>47441.841269841272</v>
      </c>
      <c r="F16" s="54">
        <f t="shared" ref="F16" si="17">F14+F15</f>
        <v>54796.770408163269</v>
      </c>
      <c r="G16" s="54">
        <f t="shared" ref="G16" si="18">G14+G15</f>
        <v>57536.240825688074</v>
      </c>
      <c r="H16" s="54">
        <f t="shared" ref="H16" si="19">H14+H15</f>
        <v>63377.010353682672</v>
      </c>
      <c r="I16" s="54">
        <f t="shared" ref="I16" si="20">I14+I15</f>
        <v>64385.861299540164</v>
      </c>
      <c r="J16" s="54">
        <f t="shared" ref="J16" si="21">J14+J15</f>
        <v>66630.821183533437</v>
      </c>
      <c r="K16" s="54">
        <f t="shared" ref="K16:L16" si="22">K14+K15</f>
        <v>75637.924268502582</v>
      </c>
      <c r="L16" s="54">
        <f t="shared" si="22"/>
        <v>69281.134220072548</v>
      </c>
    </row>
    <row r="17" spans="1:12" ht="26.85" customHeight="1">
      <c r="A17" s="37" t="s">
        <v>16</v>
      </c>
      <c r="B17" s="13" t="s">
        <v>20</v>
      </c>
      <c r="C17" s="54">
        <f t="shared" ref="C17:L17" si="23">C9/C$22</f>
        <v>1665.703125</v>
      </c>
      <c r="D17" s="54">
        <f t="shared" si="23"/>
        <v>1828.1212740589335</v>
      </c>
      <c r="E17" s="54">
        <f t="shared" si="23"/>
        <v>1503.9841269841272</v>
      </c>
      <c r="F17" s="54">
        <f t="shared" si="23"/>
        <v>1460.2602040816328</v>
      </c>
      <c r="G17" s="54">
        <f t="shared" si="23"/>
        <v>3047.5733944954127</v>
      </c>
      <c r="H17" s="54">
        <f t="shared" si="23"/>
        <v>4520.0874529068278</v>
      </c>
      <c r="I17" s="54">
        <f t="shared" si="23"/>
        <v>4435.0720271912833</v>
      </c>
      <c r="J17" s="54">
        <f t="shared" si="23"/>
        <v>4136.9997141223548</v>
      </c>
      <c r="K17" s="54">
        <f t="shared" si="23"/>
        <v>4546.3442340791735</v>
      </c>
      <c r="L17" s="54">
        <f t="shared" si="23"/>
        <v>5355.9854897218866</v>
      </c>
    </row>
    <row r="18" spans="1:12" ht="26.85" customHeight="1">
      <c r="A18" s="37" t="s">
        <v>18</v>
      </c>
      <c r="B18" s="12" t="s">
        <v>21</v>
      </c>
      <c r="C18" s="54">
        <f t="shared" ref="C18" si="24">C16+C17</f>
        <v>65121.781250000007</v>
      </c>
      <c r="D18" s="54">
        <f t="shared" ref="D18:D19" si="25">D16+D17</f>
        <v>54167.64094702775</v>
      </c>
      <c r="E18" s="54">
        <f t="shared" ref="E18:E19" si="26">E16+E17</f>
        <v>48945.825396825399</v>
      </c>
      <c r="F18" s="54">
        <f t="shared" ref="F18:F19" si="27">F16+F17</f>
        <v>56257.030612244904</v>
      </c>
      <c r="G18" s="54">
        <f t="shared" ref="G18:G19" si="28">G16+G17</f>
        <v>60583.814220183485</v>
      </c>
      <c r="H18" s="54">
        <f t="shared" ref="H18:H19" si="29">H16+H17</f>
        <v>67897.097806589503</v>
      </c>
      <c r="I18" s="54">
        <f t="shared" ref="I18:I19" si="30">I16+I17</f>
        <v>68820.933326731451</v>
      </c>
      <c r="J18" s="54">
        <f t="shared" ref="J18:J19" si="31">J16+J17</f>
        <v>70767.820897655794</v>
      </c>
      <c r="K18" s="54">
        <f t="shared" ref="K18:K19" si="32">K16+K17</f>
        <v>80184.268502581748</v>
      </c>
      <c r="L18" s="54">
        <f t="shared" ref="L18:L19" si="33">L16+L17</f>
        <v>74637.119709794439</v>
      </c>
    </row>
    <row r="19" spans="1:12" ht="26.85" customHeight="1">
      <c r="A19" s="37" t="s">
        <v>22</v>
      </c>
      <c r="B19" s="13" t="s">
        <v>23</v>
      </c>
      <c r="C19" s="54">
        <f>C17+C18</f>
        <v>66787.484375</v>
      </c>
      <c r="D19" s="54">
        <f t="shared" si="25"/>
        <v>55995.762221086683</v>
      </c>
      <c r="E19" s="54">
        <f t="shared" si="26"/>
        <v>50449.809523809527</v>
      </c>
      <c r="F19" s="54">
        <f t="shared" si="27"/>
        <v>57717.290816326538</v>
      </c>
      <c r="G19" s="54">
        <f t="shared" si="28"/>
        <v>63631.387614678897</v>
      </c>
      <c r="H19" s="54">
        <f t="shared" si="29"/>
        <v>72417.185259496327</v>
      </c>
      <c r="I19" s="54">
        <f t="shared" si="30"/>
        <v>73256.005353922737</v>
      </c>
      <c r="J19" s="54">
        <f t="shared" si="31"/>
        <v>74904.820611778152</v>
      </c>
      <c r="K19" s="54">
        <f t="shared" si="32"/>
        <v>84730.612736660929</v>
      </c>
      <c r="L19" s="54">
        <f t="shared" si="33"/>
        <v>79993.105199516329</v>
      </c>
    </row>
    <row r="20" spans="1:12" ht="26.85" customHeight="1">
      <c r="A20" s="37" t="s">
        <v>18</v>
      </c>
      <c r="B20" s="14" t="s">
        <v>24</v>
      </c>
      <c r="C20" s="54">
        <f>C18-C19</f>
        <v>-1665.7031249999927</v>
      </c>
      <c r="D20" s="54">
        <f t="shared" ref="D20" si="34">D18-D19</f>
        <v>-1828.1212740589326</v>
      </c>
      <c r="E20" s="54">
        <f t="shared" ref="E20" si="35">E18-E19</f>
        <v>-1503.9841269841272</v>
      </c>
      <c r="F20" s="54">
        <f t="shared" ref="F20" si="36">F18-F19</f>
        <v>-1460.2602040816346</v>
      </c>
      <c r="G20" s="54">
        <f t="shared" ref="G20" si="37">G18-G19</f>
        <v>-3047.5733944954118</v>
      </c>
      <c r="H20" s="54">
        <f t="shared" ref="H20" si="38">H18-H19</f>
        <v>-4520.0874529068242</v>
      </c>
      <c r="I20" s="54">
        <f t="shared" ref="I20" si="39">I18-I19</f>
        <v>-4435.0720271912869</v>
      </c>
      <c r="J20" s="54">
        <f t="shared" ref="J20" si="40">J18-J19</f>
        <v>-4136.9997141223575</v>
      </c>
      <c r="K20" s="54">
        <f t="shared" ref="K20" si="41">K18-K19</f>
        <v>-4546.3442340791808</v>
      </c>
      <c r="L20" s="54">
        <f t="shared" ref="L20" si="42">L18-L19</f>
        <v>-5355.9854897218902</v>
      </c>
    </row>
    <row r="21" spans="1:12" ht="3" customHeight="1"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26.85" customHeight="1">
      <c r="B22" s="17" t="s">
        <v>25</v>
      </c>
      <c r="C22" s="57">
        <v>1.92</v>
      </c>
      <c r="D22" s="57">
        <v>2.9355000000000002</v>
      </c>
      <c r="E22" s="57">
        <v>3.78</v>
      </c>
      <c r="F22" s="57">
        <v>3.92</v>
      </c>
      <c r="G22" s="57">
        <v>4.3600000000000003</v>
      </c>
      <c r="H22" s="57">
        <v>4.5853250000000001</v>
      </c>
      <c r="I22" s="57">
        <v>5.2173583333333333</v>
      </c>
      <c r="J22" s="57">
        <v>5.5968000000000009</v>
      </c>
      <c r="K22" s="57">
        <v>5.81</v>
      </c>
      <c r="L22" s="57">
        <v>8.27</v>
      </c>
    </row>
    <row r="23" spans="1:12">
      <c r="B23" s="19"/>
    </row>
    <row r="24" spans="1:12" ht="13.8">
      <c r="B24" s="20"/>
      <c r="D24" s="49"/>
    </row>
    <row r="25" spans="1:12" ht="13.8">
      <c r="B25" s="39"/>
      <c r="D25" s="49"/>
    </row>
    <row r="26" spans="1:12" ht="13.8">
      <c r="B26" s="39"/>
      <c r="D26" s="49"/>
    </row>
    <row r="27" spans="1:12" ht="13.8">
      <c r="D27" s="49"/>
    </row>
    <row r="28" spans="1:12" ht="13.8">
      <c r="D28" s="49"/>
    </row>
    <row r="29" spans="1:12" ht="13.8">
      <c r="D29" s="49"/>
    </row>
    <row r="30" spans="1:12" ht="13.8">
      <c r="D30" s="49"/>
    </row>
    <row r="31" spans="1:12" ht="13.8">
      <c r="D31" s="49"/>
    </row>
    <row r="32" spans="1:12" ht="13.8">
      <c r="D32" s="49"/>
    </row>
    <row r="33" spans="4:4" ht="13.8">
      <c r="D33" s="49"/>
    </row>
    <row r="34" spans="4:4">
      <c r="D34" s="50"/>
    </row>
  </sheetData>
  <mergeCells count="2">
    <mergeCell ref="C13:L13"/>
    <mergeCell ref="B2:K2"/>
  </mergeCells>
  <printOptions horizontalCentered="1"/>
  <pageMargins left="0.7" right="0.7" top="0.75" bottom="0.75" header="0.51180555555555596" footer="0.51180555555555596"/>
  <pageSetup scale="95" firstPageNumber="0" orientation="portrait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B5" sqref="B5"/>
    </sheetView>
  </sheetViews>
  <sheetFormatPr defaultColWidth="8.6640625" defaultRowHeight="13.2"/>
  <cols>
    <col min="1" max="1" width="1.44140625" style="8" customWidth="1"/>
    <col min="2" max="2" width="27.88671875" customWidth="1"/>
    <col min="3" max="5" width="17.109375" hidden="1" customWidth="1"/>
    <col min="6" max="8" width="16.88671875" hidden="1" customWidth="1"/>
    <col min="9" max="9" width="14" hidden="1" customWidth="1"/>
    <col min="10" max="10" width="12.88671875" bestFit="1" customWidth="1"/>
    <col min="11" max="14" width="15.33203125" bestFit="1" customWidth="1"/>
    <col min="15" max="19" width="14.109375" bestFit="1" customWidth="1"/>
    <col min="20" max="20" width="10" bestFit="1" customWidth="1"/>
  </cols>
  <sheetData>
    <row r="1" spans="1:20">
      <c r="B1" t="s">
        <v>8</v>
      </c>
    </row>
    <row r="2" spans="1:20" ht="21" customHeight="1">
      <c r="B2" s="9" t="s">
        <v>26</v>
      </c>
    </row>
    <row r="4" spans="1:20" ht="3.75" customHeight="1"/>
    <row r="5" spans="1:20" s="80" customFormat="1" ht="26.85" customHeight="1">
      <c r="A5" s="75"/>
      <c r="B5" s="10" t="s">
        <v>27</v>
      </c>
      <c r="C5" s="76">
        <v>2006</v>
      </c>
      <c r="D5" s="76">
        <v>2007</v>
      </c>
      <c r="E5" s="76">
        <v>2008</v>
      </c>
      <c r="F5" s="76">
        <v>2009</v>
      </c>
      <c r="G5" s="77">
        <v>2010</v>
      </c>
      <c r="H5" s="78">
        <v>2011</v>
      </c>
      <c r="I5" s="77">
        <v>2012</v>
      </c>
      <c r="J5" s="79">
        <v>2013</v>
      </c>
      <c r="K5" s="79">
        <v>2014</v>
      </c>
      <c r="L5" s="79">
        <v>2015</v>
      </c>
      <c r="M5" s="79">
        <v>2016</v>
      </c>
      <c r="N5" s="79">
        <v>2017</v>
      </c>
      <c r="O5" s="79">
        <v>2018</v>
      </c>
      <c r="P5" s="79">
        <v>2019</v>
      </c>
      <c r="Q5" s="79">
        <v>2020</v>
      </c>
      <c r="R5" s="79">
        <v>2021</v>
      </c>
      <c r="S5" s="79">
        <v>2022</v>
      </c>
    </row>
    <row r="6" spans="1:20" ht="39.6" customHeight="1">
      <c r="B6" s="65" t="s">
        <v>28</v>
      </c>
      <c r="C6" s="66" t="e">
        <f>'GNI-etc'!#REF!/C$22</f>
        <v>#REF!</v>
      </c>
      <c r="D6" s="66" t="e">
        <f>'GNI-etc'!#REF!/D$22</f>
        <v>#REF!</v>
      </c>
      <c r="E6" s="66" t="e">
        <f>'GNI-etc'!#REF!/E$22</f>
        <v>#REF!</v>
      </c>
      <c r="F6" s="67" t="e">
        <f>'GNI-etc'!#REF!/F$22</f>
        <v>#REF!</v>
      </c>
      <c r="G6" s="67" t="e">
        <f>'GNI-etc'!#REF!/G$22</f>
        <v>#REF!</v>
      </c>
      <c r="H6" s="67" t="e">
        <f>'GNI-etc'!#REF!/H$22</f>
        <v>#REF!</v>
      </c>
      <c r="I6" s="67" t="e">
        <f>'GNI-etc'!#REF!/I$22</f>
        <v>#REF!</v>
      </c>
      <c r="J6" s="67">
        <f>'GNI-etc'!C6/J$22</f>
        <v>4709.7079076806658</v>
      </c>
      <c r="K6" s="67">
        <f>'GNI-etc'!D6/K$22</f>
        <v>5868.4907544378693</v>
      </c>
      <c r="L6" s="67">
        <f>'GNI-etc'!E6/L$22</f>
        <v>6632.6577520780629</v>
      </c>
      <c r="M6" s="67">
        <f>'GNI-etc'!F6/M$22</f>
        <v>7756.7855881314026</v>
      </c>
      <c r="N6" s="67">
        <f>'GNI-etc'!G6/N$22</f>
        <v>9074.5151933701654</v>
      </c>
      <c r="O6" s="67">
        <f>'GNI-etc'!H6/O$22</f>
        <v>10420.189045596395</v>
      </c>
      <c r="P6" s="67">
        <f>'GNI-etc'!I6/P$22</f>
        <v>11774.579287192802</v>
      </c>
      <c r="Q6" s="67">
        <f>'GNI-etc'!J6/Q$22</f>
        <v>12718.518978348977</v>
      </c>
      <c r="R6" s="67">
        <f>'GNI-etc'!K6/R$22</f>
        <v>14974.55583430978</v>
      </c>
      <c r="S6" s="67">
        <f>'GNI-etc'!L6/S$22</f>
        <v>19464.566839720315</v>
      </c>
    </row>
    <row r="7" spans="1:20" s="24" customFormat="1" ht="12.75" hidden="1" customHeight="1">
      <c r="A7" s="8"/>
      <c r="B7" s="68" t="s">
        <v>17</v>
      </c>
      <c r="C7" s="69" t="e">
        <f>'GNI-etc'!#REF!/C$22</f>
        <v>#REF!</v>
      </c>
      <c r="D7" s="69" t="e">
        <f>'GNI-etc'!#REF!/D$22</f>
        <v>#REF!</v>
      </c>
      <c r="E7" s="69" t="e">
        <f>'GNI-etc'!#REF!/E$22</f>
        <v>#REF!</v>
      </c>
      <c r="F7" s="70" t="e">
        <f>'GNI-etc'!#REF!/F$22</f>
        <v>#REF!</v>
      </c>
      <c r="G7" s="70" t="e">
        <f>'GNI-etc'!#REF!/G$22</f>
        <v>#REF!</v>
      </c>
      <c r="H7" s="70"/>
      <c r="I7" s="67" t="e">
        <f>'GNI-etc'!#REF!/I$22</f>
        <v>#REF!</v>
      </c>
      <c r="J7" s="71">
        <v>-1375.9947916666667</v>
      </c>
      <c r="K7" s="71">
        <v>-1717.3667177652869</v>
      </c>
      <c r="L7" s="71">
        <v>-1109.9153439153438</v>
      </c>
      <c r="M7" s="71">
        <v>-1222.2602040816328</v>
      </c>
      <c r="N7" s="71">
        <v>-2738.520642201835</v>
      </c>
      <c r="O7" s="71">
        <v>-3921.8157927736852</v>
      </c>
      <c r="P7" s="71">
        <v>-3952.1341419588139</v>
      </c>
      <c r="Q7" s="71">
        <v>-3398.549170954831</v>
      </c>
      <c r="R7" s="71">
        <v>-3827.7882960413085</v>
      </c>
      <c r="S7" s="71">
        <v>-4506.2684401451024</v>
      </c>
      <c r="T7" s="53"/>
    </row>
    <row r="8" spans="1:20" ht="39.6" customHeight="1">
      <c r="B8" s="72" t="s">
        <v>29</v>
      </c>
      <c r="C8" s="73" t="e">
        <f>'GNI-etc'!#REF!/C$22</f>
        <v>#REF!</v>
      </c>
      <c r="D8" s="73" t="e">
        <f>'GNI-etc'!#REF!/D$22</f>
        <v>#REF!</v>
      </c>
      <c r="E8" s="73" t="e">
        <f>'GNI-etc'!#REF!/E$22</f>
        <v>#REF!</v>
      </c>
      <c r="F8" s="74" t="e">
        <f>'GNI-etc'!#REF!/F$22</f>
        <v>#REF!</v>
      </c>
      <c r="G8" s="74" t="e">
        <f>'GNI-etc'!#REF!/G$22</f>
        <v>#REF!</v>
      </c>
      <c r="H8" s="74" t="e">
        <f>'GNI-etc'!#REF!/H$22</f>
        <v>#REF!</v>
      </c>
      <c r="I8" s="67" t="e">
        <f>'GNI-etc'!#REF!/I$22</f>
        <v>#REF!</v>
      </c>
      <c r="J8" s="67">
        <f>'GNI-etc'!C8/J$22</f>
        <v>4609.7491486946656</v>
      </c>
      <c r="K8" s="67">
        <f>'GNI-etc'!D8/K$22</f>
        <v>5682.0510355029592</v>
      </c>
      <c r="L8" s="67">
        <f>'GNI-etc'!E8/L$22</f>
        <v>6481.0321647994215</v>
      </c>
      <c r="M8" s="67">
        <f>'GNI-etc'!F8/M$22</f>
        <v>7587.5429176969274</v>
      </c>
      <c r="N8" s="67">
        <f>'GNI-etc'!G8/N$22</f>
        <v>8662.2241022099442</v>
      </c>
      <c r="O8" s="67">
        <f>'GNI-etc'!H8/O$22</f>
        <v>9812.9561367522765</v>
      </c>
      <c r="P8" s="67">
        <f>'GNI-etc'!I8/P$22</f>
        <v>11093.629889899579</v>
      </c>
      <c r="Q8" s="67">
        <f>'GNI-etc'!J8/Q$22</f>
        <v>12101.284924824879</v>
      </c>
      <c r="R8" s="67">
        <f>'GNI-etc'!K8/R$22</f>
        <v>14253.245627540642</v>
      </c>
      <c r="S8" s="67">
        <f>'GNI-etc'!L8/S$22</f>
        <v>18275.846813148401</v>
      </c>
    </row>
    <row r="9" spans="1:20" s="24" customFormat="1" ht="12.75" hidden="1" customHeight="1">
      <c r="A9" s="8"/>
      <c r="B9" s="22" t="s">
        <v>20</v>
      </c>
      <c r="C9" s="23" t="e">
        <f>'GNI-etc'!#REF!/C$22</f>
        <v>#REF!</v>
      </c>
      <c r="D9" s="23" t="e">
        <f>'GNI-etc'!#REF!/D$22</f>
        <v>#REF!</v>
      </c>
      <c r="E9" s="23" t="e">
        <f>'GNI-etc'!#REF!/E$22</f>
        <v>#REF!</v>
      </c>
      <c r="F9" s="23" t="e">
        <f>'GNI-etc'!#REF!/F$22</f>
        <v>#REF!</v>
      </c>
      <c r="G9" s="23" t="e">
        <f>'GNI-etc'!#REF!/G$22</f>
        <v>#REF!</v>
      </c>
      <c r="H9" s="23"/>
    </row>
    <row r="10" spans="1:20" s="24" customFormat="1" ht="12.75" hidden="1" customHeight="1">
      <c r="A10" s="8"/>
      <c r="B10" s="25" t="s">
        <v>30</v>
      </c>
      <c r="C10" s="23" t="e">
        <f>'GNI-etc'!#REF!/C$22</f>
        <v>#REF!</v>
      </c>
      <c r="D10" s="23" t="e">
        <f>'GNI-etc'!#REF!/D$22</f>
        <v>#REF!</v>
      </c>
      <c r="E10" s="23" t="e">
        <f>'GNI-etc'!#REF!/E$22</f>
        <v>#REF!</v>
      </c>
      <c r="F10" s="23" t="e">
        <f>'GNI-etc'!#REF!/F$22</f>
        <v>#REF!</v>
      </c>
      <c r="G10" s="23" t="e">
        <f>'GNI-etc'!#REF!/G$22</f>
        <v>#REF!</v>
      </c>
      <c r="H10" s="23"/>
    </row>
    <row r="11" spans="1:20" s="24" customFormat="1" ht="12.75" hidden="1" customHeight="1">
      <c r="A11" s="8"/>
      <c r="B11" s="22" t="s">
        <v>23</v>
      </c>
      <c r="C11" s="23" t="e">
        <f>'GNI-etc'!#REF!/C$22</f>
        <v>#REF!</v>
      </c>
      <c r="D11" s="23" t="e">
        <f>'GNI-etc'!#REF!/D$22</f>
        <v>#REF!</v>
      </c>
      <c r="E11" s="23" t="e">
        <f>'GNI-etc'!#REF!/E$22</f>
        <v>#REF!</v>
      </c>
      <c r="F11" s="23" t="e">
        <f>'GNI-etc'!#REF!/F$22</f>
        <v>#REF!</v>
      </c>
      <c r="G11" s="23" t="e">
        <f>'GNI-etc'!#REF!/G$22</f>
        <v>#REF!</v>
      </c>
      <c r="H11" s="23"/>
    </row>
    <row r="12" spans="1:20" s="24" customFormat="1" ht="12.75" hidden="1" customHeight="1">
      <c r="A12" s="8"/>
      <c r="B12" s="25" t="s">
        <v>31</v>
      </c>
      <c r="C12" s="23" t="e">
        <f>'GNI-etc'!#REF!/C$22</f>
        <v>#REF!</v>
      </c>
      <c r="D12" s="23" t="e">
        <f>'GNI-etc'!#REF!/D$22</f>
        <v>#REF!</v>
      </c>
      <c r="E12" s="23" t="e">
        <f>'GNI-etc'!#REF!/E$22</f>
        <v>#REF!</v>
      </c>
      <c r="F12" s="23" t="e">
        <f>'GNI-etc'!#REF!/F$22</f>
        <v>#REF!</v>
      </c>
      <c r="G12" s="23" t="e">
        <f>'GNI-etc'!#REF!/G$22</f>
        <v>#REF!</v>
      </c>
      <c r="H12" s="23"/>
    </row>
    <row r="13" spans="1:20" ht="39.6" customHeight="1">
      <c r="B13" s="44"/>
      <c r="C13" s="11"/>
      <c r="D13" s="11"/>
      <c r="E13" s="11"/>
      <c r="F13" s="83" t="s">
        <v>32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20" ht="39.6" customHeight="1">
      <c r="B14" s="46" t="s">
        <v>28</v>
      </c>
      <c r="C14" s="15" t="e">
        <f>'GNI-etc'!#REF!/C$22</f>
        <v>#REF!</v>
      </c>
      <c r="D14" s="15" t="e">
        <f>'GNI-etc'!#REF!/D$22</f>
        <v>#REF!</v>
      </c>
      <c r="E14" s="15" t="e">
        <f>'GNI-etc'!#REF!/E$22</f>
        <v>#REF!</v>
      </c>
      <c r="F14" s="40" t="e">
        <f>'GNI-etc'!#REF!/F$22</f>
        <v>#REF!</v>
      </c>
      <c r="G14" s="40" t="e">
        <f>'GNI-etc'!#REF!/G$22</f>
        <v>#REF!</v>
      </c>
      <c r="H14" s="40" t="e">
        <f>'GNI-etc'!#REF!/H$22</f>
        <v>#REF!</v>
      </c>
      <c r="I14" s="40" t="e">
        <f>'GNI-etc'!#REF!/I$22</f>
        <v>#REF!</v>
      </c>
      <c r="J14" s="40">
        <f>'GNI-etc'!C14/J$22</f>
        <v>2452.9728685836803</v>
      </c>
      <c r="K14" s="40">
        <f>'GNI-etc'!D14/K$22</f>
        <v>1999.1452067579182</v>
      </c>
      <c r="L14" s="40">
        <f>'GNI-etc'!E14/L$22</f>
        <v>1754.6713629836145</v>
      </c>
      <c r="M14" s="40">
        <f>'GNI-etc'!F14/M$22</f>
        <v>1978.7718337069907</v>
      </c>
      <c r="N14" s="40">
        <f>'GNI-etc'!G14/N$22</f>
        <v>2081.3108241674695</v>
      </c>
      <c r="O14" s="40">
        <f>'GNI-etc'!H14/O$22</f>
        <v>2272.5082836214215</v>
      </c>
      <c r="P14" s="40">
        <f>'GNI-etc'!I14/P$22</f>
        <v>2256.8086251553491</v>
      </c>
      <c r="Q14" s="40">
        <f>'GNI-etc'!J14/Q$22</f>
        <v>2272.4626533642395</v>
      </c>
      <c r="R14" s="40">
        <f>'GNI-etc'!K14/R$22</f>
        <v>2577.3762193304269</v>
      </c>
      <c r="S14" s="40">
        <f>'GNI-etc'!L14/S$22</f>
        <v>2353.6356517195063</v>
      </c>
    </row>
    <row r="15" spans="1:20" s="24" customFormat="1" ht="12.75" hidden="1" customHeight="1">
      <c r="A15" s="8"/>
      <c r="B15" s="22" t="s">
        <v>17</v>
      </c>
      <c r="C15" s="27" t="e">
        <f>'GNI-etc'!#REF!/C$22</f>
        <v>#REF!</v>
      </c>
      <c r="D15" s="27" t="e">
        <f>'GNI-etc'!#REF!/D$22</f>
        <v>#REF!</v>
      </c>
      <c r="E15" s="27" t="e">
        <f>'GNI-etc'!#REF!/E$22</f>
        <v>#REF!</v>
      </c>
      <c r="F15" s="41" t="e">
        <f>'GNI-etc'!#REF!/F$22</f>
        <v>#REF!</v>
      </c>
      <c r="G15" s="41" t="e">
        <f>'GNI-etc'!#REF!/G$22</f>
        <v>#REF!</v>
      </c>
      <c r="H15" s="40" t="e">
        <f>'GNI-etc'!#REF!/H$22</f>
        <v>#REF!</v>
      </c>
    </row>
    <row r="16" spans="1:20" ht="39.6" customHeight="1">
      <c r="B16" s="47" t="s">
        <v>29</v>
      </c>
      <c r="C16" s="16" t="e">
        <f>'GNI-etc'!#REF!/C$22</f>
        <v>#REF!</v>
      </c>
      <c r="D16" s="16" t="e">
        <f>'GNI-etc'!#REF!/D$22</f>
        <v>#REF!</v>
      </c>
      <c r="E16" s="16" t="e">
        <f>'GNI-etc'!#REF!/E$22</f>
        <v>#REF!</v>
      </c>
      <c r="F16" s="42" t="e">
        <f>'GNI-etc'!#REF!/F$22</f>
        <v>#REF!</v>
      </c>
      <c r="G16" s="42" t="e">
        <f>'GNI-etc'!#REF!/G$22</f>
        <v>#REF!</v>
      </c>
      <c r="H16" s="42" t="e">
        <f>'GNI-etc'!#REF!/H$22</f>
        <v>#REF!</v>
      </c>
      <c r="I16" s="42" t="e">
        <f>'GNI-etc'!#REF!/I$22</f>
        <v>#REF!</v>
      </c>
      <c r="J16" s="42">
        <f>'GNI-etc'!C16/J$22</f>
        <v>2400.9110149451385</v>
      </c>
      <c r="K16" s="42">
        <f>'GNI-etc'!D16/K$22</f>
        <v>1935.6331240003262</v>
      </c>
      <c r="L16" s="42">
        <f>'GNI-etc'!E16/L$22</f>
        <v>1714.5587737564608</v>
      </c>
      <c r="M16" s="42">
        <f>'GNI-etc'!F16/M$22</f>
        <v>1935.5976830859508</v>
      </c>
      <c r="N16" s="42">
        <f>'GNI-etc'!G16/N$22</f>
        <v>1986.7486472958587</v>
      </c>
      <c r="O16" s="42">
        <f>'GNI-etc'!H16/O$22</f>
        <v>2140.0786502052256</v>
      </c>
      <c r="P16" s="42">
        <f>'GNI-etc'!I16/P$22</f>
        <v>2126.2924992180747</v>
      </c>
      <c r="Q16" s="42">
        <f>'GNI-etc'!J16/Q$22</f>
        <v>2162.1792675859197</v>
      </c>
      <c r="R16" s="42">
        <f>'GNI-etc'!K16/R$22</f>
        <v>2453.2264419174944</v>
      </c>
      <c r="S16" s="42">
        <f>'GNI-etc'!L16/S$22</f>
        <v>2209.8968335125032</v>
      </c>
    </row>
    <row r="17" spans="1:19" s="24" customFormat="1" ht="12.75" hidden="1" customHeight="1">
      <c r="A17" s="8"/>
      <c r="B17" s="22" t="s">
        <v>20</v>
      </c>
      <c r="C17" s="27" t="e">
        <f>'GNI-etc'!#REF!/C$22</f>
        <v>#REF!</v>
      </c>
      <c r="D17" s="27" t="e">
        <f>'GNI-etc'!#REF!/D$22</f>
        <v>#REF!</v>
      </c>
      <c r="E17" s="27" t="e">
        <f>'GNI-etc'!#REF!/E$22</f>
        <v>#REF!</v>
      </c>
      <c r="F17" s="27" t="e">
        <f>'GNI-etc'!#REF!/F$22</f>
        <v>#REF!</v>
      </c>
      <c r="G17" s="27" t="e">
        <f>'GNI-etc'!#REF!/G$22</f>
        <v>#REF!</v>
      </c>
      <c r="H17" s="27"/>
    </row>
    <row r="18" spans="1:19" s="24" customFormat="1" ht="12.75" hidden="1" customHeight="1">
      <c r="A18" s="8"/>
      <c r="B18" s="25" t="s">
        <v>30</v>
      </c>
      <c r="C18" s="27" t="e">
        <f>'GNI-etc'!#REF!/C$22</f>
        <v>#REF!</v>
      </c>
      <c r="D18" s="27" t="e">
        <f>'GNI-etc'!#REF!/D$22</f>
        <v>#REF!</v>
      </c>
      <c r="E18" s="27" t="e">
        <f>'GNI-etc'!#REF!/E$22</f>
        <v>#REF!</v>
      </c>
      <c r="F18" s="27" t="e">
        <f>'GNI-etc'!#REF!/F$22</f>
        <v>#REF!</v>
      </c>
      <c r="G18" s="27" t="e">
        <f>'GNI-etc'!#REF!/G$22</f>
        <v>#REF!</v>
      </c>
      <c r="H18" s="27"/>
    </row>
    <row r="19" spans="1:19" s="24" customFormat="1" ht="12.75" hidden="1" customHeight="1">
      <c r="A19" s="8"/>
      <c r="B19" s="22" t="s">
        <v>23</v>
      </c>
      <c r="C19" s="27" t="e">
        <f>'GNI-etc'!#REF!/C$22</f>
        <v>#REF!</v>
      </c>
      <c r="D19" s="27" t="e">
        <f>'GNI-etc'!#REF!/D$22</f>
        <v>#REF!</v>
      </c>
      <c r="E19" s="27" t="e">
        <f>'GNI-etc'!#REF!/E$22</f>
        <v>#REF!</v>
      </c>
      <c r="F19" s="27" t="e">
        <f>'GNI-etc'!#REF!/F$22</f>
        <v>#REF!</v>
      </c>
      <c r="G19" s="27" t="e">
        <f>'GNI-etc'!#REF!/G$22</f>
        <v>#REF!</v>
      </c>
      <c r="H19" s="27"/>
    </row>
    <row r="20" spans="1:19" s="24" customFormat="1" ht="12.75" hidden="1" customHeight="1">
      <c r="A20" s="8"/>
      <c r="B20" s="26" t="s">
        <v>31</v>
      </c>
      <c r="C20" s="27" t="e">
        <f>'GNI-etc'!#REF!/C$22</f>
        <v>#REF!</v>
      </c>
      <c r="D20" s="27" t="e">
        <f>'GNI-etc'!#REF!/D$22</f>
        <v>#REF!</v>
      </c>
      <c r="E20" s="27" t="e">
        <f>'GNI-etc'!#REF!/E$22</f>
        <v>#REF!</v>
      </c>
      <c r="F20" s="27" t="e">
        <f>'GNI-etc'!#REF!/F$22</f>
        <v>#REF!</v>
      </c>
      <c r="G20" s="27" t="e">
        <f>'GNI-etc'!#REF!/G$22</f>
        <v>#REF!</v>
      </c>
      <c r="H20" s="27"/>
    </row>
    <row r="21" spans="1:19" ht="3.75" customHeight="1"/>
    <row r="22" spans="1:19" ht="26.25" customHeight="1">
      <c r="B22" s="17" t="s">
        <v>33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43" t="e">
        <f>#REF!</f>
        <v>#REF!</v>
      </c>
      <c r="G22" s="43" t="e">
        <f>#REF!</f>
        <v>#REF!</v>
      </c>
      <c r="H22" s="43" t="e">
        <f>#REF!</f>
        <v>#REF!</v>
      </c>
      <c r="I22" s="43" t="e">
        <f>#REF!</f>
        <v>#REF!</v>
      </c>
      <c r="J22" s="52">
        <v>26.43</v>
      </c>
      <c r="K22" s="51">
        <v>27.04</v>
      </c>
      <c r="L22" s="51">
        <v>27.67</v>
      </c>
      <c r="M22" s="51">
        <v>28.31</v>
      </c>
      <c r="N22" s="51">
        <v>28.96</v>
      </c>
      <c r="O22" s="51">
        <v>29.614336999999999</v>
      </c>
      <c r="P22" s="51">
        <v>30.280811</v>
      </c>
      <c r="Q22" s="51">
        <v>30.816510999999998</v>
      </c>
      <c r="R22" s="51">
        <v>30.832018999999999</v>
      </c>
      <c r="S22" s="51">
        <v>31.350393</v>
      </c>
    </row>
    <row r="23" spans="1:19" ht="3.75" customHeight="1">
      <c r="B23" s="19"/>
      <c r="C23" s="19"/>
      <c r="D23" s="19"/>
      <c r="E23" s="19"/>
      <c r="F23" s="19"/>
      <c r="G23" s="19"/>
    </row>
    <row r="24" spans="1:19">
      <c r="B24" s="20"/>
      <c r="C24" s="20"/>
      <c r="D24" s="20"/>
      <c r="E24" s="20"/>
      <c r="F24" s="20"/>
      <c r="G24" s="21"/>
      <c r="H24" s="38" t="s">
        <v>2</v>
      </c>
    </row>
    <row r="25" spans="1:19">
      <c r="B25" s="39"/>
    </row>
    <row r="44" ht="3.75" customHeight="1"/>
  </sheetData>
  <mergeCells count="1">
    <mergeCell ref="F13:S13"/>
  </mergeCells>
  <printOptions horizontalCentered="1"/>
  <pageMargins left="0.7" right="0.7" top="0.75" bottom="0.75" header="0.51180555555555596" footer="0.51180555555555596"/>
  <pageSetup scale="95" firstPageNumber="0" orientation="portrait" horizontalDpi="300" verticalDpi="300" r:id="rId1"/>
  <headerFooter alignWithMargins="0">
    <oddFooter>&amp;R3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3714fb-78f5-452e-b3bd-e9a51858c6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C26B71D98AF4CA7F74E47398AA43D" ma:contentTypeVersion="9" ma:contentTypeDescription="Create a new document." ma:contentTypeScope="" ma:versionID="acc78a4fd9854d83c5ef96f942202207">
  <xsd:schema xmlns:xsd="http://www.w3.org/2001/XMLSchema" xmlns:xs="http://www.w3.org/2001/XMLSchema" xmlns:p="http://schemas.microsoft.com/office/2006/metadata/properties" xmlns:ns3="4d3714fb-78f5-452e-b3bd-e9a51858c67e" xmlns:ns4="e4580671-3c58-4bdf-b9dd-86c67de7f5a7" targetNamespace="http://schemas.microsoft.com/office/2006/metadata/properties" ma:root="true" ma:fieldsID="4910701f6cb7f17ea5118f444d37b6c9" ns3:_="" ns4:_="">
    <xsd:import namespace="4d3714fb-78f5-452e-b3bd-e9a51858c67e"/>
    <xsd:import namespace="e4580671-3c58-4bdf-b9dd-86c67de7f5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714fb-78f5-452e-b3bd-e9a51858c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0671-3c58-4bdf-b9dd-86c67de7f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6378C-8428-4BA5-94F0-FE24932DB9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580671-3c58-4bdf-b9dd-86c67de7f5a7"/>
    <ds:schemaRef ds:uri="http://purl.org/dc/elements/1.1/"/>
    <ds:schemaRef ds:uri="http://schemas.microsoft.com/office/2006/metadata/properties"/>
    <ds:schemaRef ds:uri="4d3714fb-78f5-452e-b3bd-e9a51858c6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9DBC51-A3FB-4D87-8F61-3C7AFE1FC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714fb-78f5-452e-b3bd-e9a51858c67e"/>
    <ds:schemaRef ds:uri="e4580671-3c58-4bdf-b9dd-86c67de7f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587A1D-8E43-4921-B5D5-F48DD6FC73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NAstatz-Income</vt:lpstr>
      <vt:lpstr>contents</vt:lpstr>
      <vt:lpstr>GNI-etc</vt:lpstr>
      <vt:lpstr>GNI-percapita</vt:lpstr>
      <vt:lpstr>'GNI-etc'!Print_Area</vt:lpstr>
      <vt:lpstr>'GNI-percapita'!Print_Area</vt:lpstr>
      <vt:lpstr>'NAstatz-Income'!Print_Area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ABOSU</cp:lastModifiedBy>
  <cp:revision/>
  <dcterms:created xsi:type="dcterms:W3CDTF">2011-08-25T07:22:01Z</dcterms:created>
  <dcterms:modified xsi:type="dcterms:W3CDTF">2023-04-19T13:20:29Z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0x01010070DC26B71D98AF4CA7F74E47398AA43D</vt:lpwstr>
  </property>
</Properties>
</file>